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T\5N\"/>
    </mc:Choice>
  </mc:AlternateContent>
  <bookViews>
    <workbookView xWindow="-15" yWindow="-15" windowWidth="5970" windowHeight="6690"/>
  </bookViews>
  <sheets>
    <sheet name="NR162" sheetId="4" r:id="rId1"/>
    <sheet name="NR162DV_Beispiel" sheetId="3" r:id="rId2"/>
  </sheets>
  <definedNames>
    <definedName name="_xlnm.Print_Area" localSheetId="0">'NR162'!$B$2:$H$52</definedName>
    <definedName name="_xlnm.Print_Area" localSheetId="1">NR162DV_Beispiel!$B$2:$H$52</definedName>
  </definedNames>
  <calcPr calcId="162913"/>
</workbook>
</file>

<file path=xl/calcChain.xml><?xml version="1.0" encoding="utf-8"?>
<calcChain xmlns="http://schemas.openxmlformats.org/spreadsheetml/2006/main">
  <c r="H10" i="4" l="1"/>
  <c r="G11" i="4"/>
  <c r="G12" i="4"/>
  <c r="G13" i="4"/>
  <c r="G14" i="4"/>
  <c r="G15" i="4"/>
  <c r="G16" i="4"/>
  <c r="G17" i="4"/>
  <c r="G18" i="4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G27" i="4"/>
  <c r="G28" i="4"/>
  <c r="G29" i="4"/>
  <c r="G37" i="4"/>
  <c r="G38" i="4"/>
  <c r="G39" i="4"/>
  <c r="F46" i="4"/>
  <c r="G46" i="4" s="1"/>
  <c r="F47" i="4"/>
  <c r="G47" i="4" s="1"/>
  <c r="H52" i="4"/>
  <c r="G11" i="3"/>
  <c r="G12" i="3"/>
  <c r="H10" i="3" s="1"/>
  <c r="G13" i="3"/>
  <c r="G14" i="3"/>
  <c r="G15" i="3"/>
  <c r="G16" i="3"/>
  <c r="G17" i="3"/>
  <c r="G18" i="3"/>
  <c r="B21" i="3"/>
  <c r="F21" i="3"/>
  <c r="G21" i="3"/>
  <c r="B22" i="3"/>
  <c r="E22" i="3"/>
  <c r="F22" i="3"/>
  <c r="G22" i="3"/>
  <c r="B23" i="3"/>
  <c r="E23" i="3"/>
  <c r="F23" i="3"/>
  <c r="G23" i="3"/>
  <c r="B24" i="3"/>
  <c r="E24" i="3"/>
  <c r="F24" i="3"/>
  <c r="G24" i="3"/>
  <c r="B25" i="3"/>
  <c r="E25" i="3"/>
  <c r="F25" i="3"/>
  <c r="G25" i="3"/>
  <c r="B26" i="3"/>
  <c r="E26" i="3"/>
  <c r="F26" i="3"/>
  <c r="G26" i="3"/>
  <c r="G27" i="3"/>
  <c r="G28" i="3"/>
  <c r="G29" i="3"/>
  <c r="E30" i="3"/>
  <c r="G30" i="3" s="1"/>
  <c r="G37" i="3"/>
  <c r="H34" i="3" s="1"/>
  <c r="G38" i="3"/>
  <c r="G39" i="3"/>
  <c r="F46" i="3"/>
  <c r="G46" i="3"/>
  <c r="F47" i="3"/>
  <c r="G47" i="3"/>
  <c r="H20" i="3" l="1"/>
  <c r="H32" i="3" s="1"/>
  <c r="H49" i="3" s="1"/>
  <c r="H52" i="3" s="1"/>
  <c r="H34" i="4"/>
  <c r="E30" i="4"/>
  <c r="G30" i="4" s="1"/>
  <c r="H20" i="4" s="1"/>
  <c r="H32" i="4" s="1"/>
  <c r="H49" i="4" s="1"/>
</calcChain>
</file>

<file path=xl/sharedStrings.xml><?xml version="1.0" encoding="utf-8"?>
<sst xmlns="http://schemas.openxmlformats.org/spreadsheetml/2006/main" count="105" uniqueCount="54">
  <si>
    <t>Unternehmen</t>
  </si>
  <si>
    <t>Ort</t>
  </si>
  <si>
    <t>Wirtschaftsjahr</t>
  </si>
  <si>
    <t>Anzahl</t>
  </si>
  <si>
    <t>Erlös</t>
  </si>
  <si>
    <t>Gesamt</t>
  </si>
  <si>
    <t>€</t>
  </si>
  <si>
    <t xml:space="preserve"> Leistungen</t>
  </si>
  <si>
    <t xml:space="preserve"> Sonstiges</t>
  </si>
  <si>
    <t xml:space="preserve"> Variable Kosten</t>
  </si>
  <si>
    <t xml:space="preserve"> Deckungsbeitrag</t>
  </si>
  <si>
    <t>%</t>
  </si>
  <si>
    <t>Gebäude</t>
  </si>
  <si>
    <t>Einrichtung</t>
  </si>
  <si>
    <t xml:space="preserve"> Werbung</t>
  </si>
  <si>
    <t xml:space="preserve"> Einkommensbeitrag</t>
  </si>
  <si>
    <t xml:space="preserve"> AKh</t>
  </si>
  <si>
    <t xml:space="preserve"> Entlohnung der Arbeitszeit (€/AKh)</t>
  </si>
  <si>
    <t xml:space="preserve">Wirtschaftlichkeitsberechnung für </t>
  </si>
  <si>
    <t>Anschaffungswert</t>
  </si>
  <si>
    <t xml:space="preserve"> Lohn für FremdAK</t>
  </si>
  <si>
    <t>Preis/</t>
  </si>
  <si>
    <t>Einheit</t>
  </si>
  <si>
    <t>Einh. pro Jahr</t>
  </si>
  <si>
    <t xml:space="preserve"> Arbeitszeit pro Jahr (o. FremdAK)</t>
  </si>
  <si>
    <t>AfA</t>
  </si>
  <si>
    <t>Feste Kosten</t>
  </si>
  <si>
    <t>Instandhaltung</t>
  </si>
  <si>
    <t xml:space="preserve"> AfA, Instandhaltung</t>
  </si>
  <si>
    <t>Außenbereich</t>
  </si>
  <si>
    <t xml:space="preserve"> Versicherungen</t>
  </si>
  <si>
    <t xml:space="preserve"> Gebühren, Beiträge</t>
  </si>
  <si>
    <t>Berater/in</t>
  </si>
  <si>
    <t>Dienststelle</t>
  </si>
  <si>
    <t>Hofladen + Backstube</t>
  </si>
  <si>
    <t>Hofbäckerei &amp; Laden GbR</t>
  </si>
  <si>
    <t>LEL</t>
  </si>
  <si>
    <t>Kartoffeln (Mehrerlös)</t>
  </si>
  <si>
    <t>Eier (nur Mehrerlös)</t>
  </si>
  <si>
    <t>Äpfel</t>
  </si>
  <si>
    <t>Brot</t>
  </si>
  <si>
    <t>Salzkuchen</t>
  </si>
  <si>
    <t>Kuchen</t>
  </si>
  <si>
    <t>Teigwaren</t>
  </si>
  <si>
    <t>div Produkte + Zukauf</t>
  </si>
  <si>
    <t>Vermarktungskosten 5%</t>
  </si>
  <si>
    <t>FremdAK</t>
  </si>
  <si>
    <t>Heizung, Strom,  Wasser</t>
  </si>
  <si>
    <t>Zins</t>
  </si>
  <si>
    <t>Betrag</t>
  </si>
  <si>
    <t xml:space="preserve"> Zinsansatz EK</t>
  </si>
  <si>
    <t>(EK/2)</t>
  </si>
  <si>
    <t xml:space="preserve"> Zinsansatz FK</t>
  </si>
  <si>
    <t>(FK/2)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</si>
</sst>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#,##0.00__"/>
    <numFmt numFmtId="176" formatCode="#,##0__"/>
    <numFmt numFmtId="177" formatCode="#,##0__;[Red]\-#,##0__"/>
  </numFmts>
  <fonts count="12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174" fontId="3" fillId="0" borderId="1" xfId="0" applyNumberFormat="1" applyFont="1" applyBorder="1" applyAlignment="1" applyProtection="1">
      <alignment vertical="center"/>
    </xf>
    <xf numFmtId="174" fontId="3" fillId="0" borderId="2" xfId="0" applyNumberFormat="1" applyFont="1" applyBorder="1" applyAlignment="1" applyProtection="1">
      <alignment vertical="center"/>
    </xf>
    <xf numFmtId="176" fontId="3" fillId="0" borderId="3" xfId="0" applyNumberFormat="1" applyFont="1" applyBorder="1" applyAlignment="1" applyProtection="1">
      <alignment vertical="center"/>
    </xf>
    <xf numFmtId="176" fontId="3" fillId="0" borderId="4" xfId="0" applyNumberFormat="1" applyFont="1" applyBorder="1" applyAlignment="1" applyProtection="1">
      <alignment vertical="center"/>
    </xf>
    <xf numFmtId="174" fontId="3" fillId="0" borderId="5" xfId="0" applyNumberFormat="1" applyFont="1" applyBorder="1" applyAlignment="1" applyProtection="1">
      <alignment vertical="center"/>
    </xf>
    <xf numFmtId="176" fontId="3" fillId="0" borderId="6" xfId="0" applyNumberFormat="1" applyFont="1" applyBorder="1" applyAlignment="1" applyProtection="1">
      <alignment vertical="center"/>
    </xf>
    <xf numFmtId="176" fontId="3" fillId="0" borderId="7" xfId="0" applyNumberFormat="1" applyFont="1" applyBorder="1" applyAlignment="1" applyProtection="1">
      <alignment vertical="center"/>
    </xf>
    <xf numFmtId="174" fontId="3" fillId="0" borderId="8" xfId="0" applyNumberFormat="1" applyFont="1" applyBorder="1" applyAlignment="1" applyProtection="1">
      <alignment vertical="center"/>
    </xf>
    <xf numFmtId="174" fontId="3" fillId="2" borderId="8" xfId="0" applyNumberFormat="1" applyFont="1" applyFill="1" applyBorder="1" applyAlignment="1" applyProtection="1">
      <alignment vertical="center"/>
    </xf>
    <xf numFmtId="174" fontId="3" fillId="3" borderId="9" xfId="0" applyNumberFormat="1" applyFont="1" applyFill="1" applyBorder="1" applyAlignment="1" applyProtection="1">
      <alignment vertical="center"/>
      <protection locked="0"/>
    </xf>
    <xf numFmtId="174" fontId="3" fillId="3" borderId="3" xfId="0" applyNumberFormat="1" applyFont="1" applyFill="1" applyBorder="1" applyAlignment="1" applyProtection="1">
      <alignment vertical="center"/>
      <protection locked="0"/>
    </xf>
    <xf numFmtId="176" fontId="3" fillId="3" borderId="3" xfId="0" applyNumberFormat="1" applyFont="1" applyFill="1" applyBorder="1" applyAlignment="1" applyProtection="1">
      <alignment vertical="center"/>
      <protection locked="0"/>
    </xf>
    <xf numFmtId="174" fontId="3" fillId="3" borderId="10" xfId="0" applyNumberFormat="1" applyFont="1" applyFill="1" applyBorder="1" applyAlignment="1" applyProtection="1">
      <alignment vertical="center"/>
      <protection locked="0"/>
    </xf>
    <xf numFmtId="176" fontId="3" fillId="3" borderId="10" xfId="0" applyNumberFormat="1" applyFont="1" applyFill="1" applyBorder="1" applyAlignment="1" applyProtection="1">
      <alignment vertical="center"/>
      <protection locked="0"/>
    </xf>
    <xf numFmtId="174" fontId="3" fillId="3" borderId="11" xfId="0" applyNumberFormat="1" applyFont="1" applyFill="1" applyBorder="1" applyAlignment="1" applyProtection="1">
      <alignment vertical="center"/>
      <protection locked="0"/>
    </xf>
    <xf numFmtId="176" fontId="3" fillId="3" borderId="11" xfId="0" applyNumberFormat="1" applyFont="1" applyFill="1" applyBorder="1" applyAlignment="1" applyProtection="1">
      <alignment vertical="center"/>
      <protection locked="0"/>
    </xf>
    <xf numFmtId="174" fontId="3" fillId="3" borderId="6" xfId="0" applyNumberFormat="1" applyFont="1" applyFill="1" applyBorder="1" applyAlignment="1" applyProtection="1">
      <alignment vertical="center"/>
      <protection locked="0"/>
    </xf>
    <xf numFmtId="176" fontId="3" fillId="3" borderId="6" xfId="0" applyNumberFormat="1" applyFont="1" applyFill="1" applyBorder="1" applyAlignment="1" applyProtection="1">
      <alignment vertical="center"/>
      <protection locked="0"/>
    </xf>
    <xf numFmtId="174" fontId="3" fillId="3" borderId="1" xfId="0" applyNumberFormat="1" applyFont="1" applyFill="1" applyBorder="1" applyAlignment="1" applyProtection="1">
      <alignment horizontal="left" vertical="center"/>
      <protection locked="0"/>
    </xf>
    <xf numFmtId="174" fontId="3" fillId="3" borderId="12" xfId="0" applyNumberFormat="1" applyFont="1" applyFill="1" applyBorder="1" applyAlignment="1" applyProtection="1">
      <alignment horizontal="left" vertical="center"/>
      <protection locked="0"/>
    </xf>
    <xf numFmtId="174" fontId="3" fillId="3" borderId="8" xfId="0" applyNumberFormat="1" applyFont="1" applyFill="1" applyBorder="1" applyAlignment="1" applyProtection="1">
      <alignment horizontal="left" vertical="center"/>
      <protection locked="0"/>
    </xf>
    <xf numFmtId="174" fontId="3" fillId="3" borderId="13" xfId="0" applyNumberFormat="1" applyFont="1" applyFill="1" applyBorder="1" applyAlignment="1" applyProtection="1">
      <alignment vertical="center"/>
      <protection locked="0"/>
    </xf>
    <xf numFmtId="176" fontId="3" fillId="3" borderId="13" xfId="0" applyNumberFormat="1" applyFont="1" applyFill="1" applyBorder="1" applyAlignment="1" applyProtection="1">
      <alignment vertical="center"/>
      <protection locked="0"/>
    </xf>
    <xf numFmtId="174" fontId="3" fillId="3" borderId="14" xfId="0" applyNumberFormat="1" applyFont="1" applyFill="1" applyBorder="1" applyAlignment="1" applyProtection="1">
      <alignment vertical="center"/>
      <protection locked="0"/>
    </xf>
    <xf numFmtId="174" fontId="3" fillId="3" borderId="15" xfId="0" applyNumberFormat="1" applyFont="1" applyFill="1" applyBorder="1" applyAlignment="1" applyProtection="1">
      <alignment vertical="center"/>
      <protection locked="0"/>
    </xf>
    <xf numFmtId="176" fontId="3" fillId="3" borderId="15" xfId="0" applyNumberFormat="1" applyFont="1" applyFill="1" applyBorder="1" applyAlignment="1" applyProtection="1">
      <alignment vertical="center"/>
      <protection locked="0"/>
    </xf>
    <xf numFmtId="174" fontId="3" fillId="3" borderId="16" xfId="0" applyNumberFormat="1" applyFont="1" applyFill="1" applyBorder="1" applyAlignment="1" applyProtection="1">
      <alignment vertical="center"/>
      <protection locked="0"/>
    </xf>
    <xf numFmtId="176" fontId="3" fillId="3" borderId="16" xfId="0" applyNumberFormat="1" applyFont="1" applyFill="1" applyBorder="1" applyAlignment="1" applyProtection="1">
      <alignment vertical="center"/>
      <protection locked="0"/>
    </xf>
    <xf numFmtId="174" fontId="8" fillId="3" borderId="8" xfId="0" applyNumberFormat="1" applyFont="1" applyFill="1" applyBorder="1" applyAlignment="1" applyProtection="1">
      <alignment horizontal="left" vertical="center"/>
      <protection locked="0"/>
    </xf>
    <xf numFmtId="176" fontId="3" fillId="3" borderId="17" xfId="0" applyNumberFormat="1" applyFont="1" applyFill="1" applyBorder="1" applyAlignment="1" applyProtection="1">
      <alignment vertical="center"/>
      <protection locked="0"/>
    </xf>
    <xf numFmtId="174" fontId="5" fillId="3" borderId="0" xfId="0" applyNumberFormat="1" applyFont="1" applyFill="1" applyAlignment="1" applyProtection="1">
      <alignment vertical="center"/>
      <protection locked="0"/>
    </xf>
    <xf numFmtId="174" fontId="3" fillId="3" borderId="2" xfId="0" applyNumberFormat="1" applyFont="1" applyFill="1" applyBorder="1" applyAlignment="1" applyProtection="1">
      <alignment vertical="center"/>
      <protection locked="0"/>
    </xf>
    <xf numFmtId="174" fontId="3" fillId="3" borderId="5" xfId="0" applyNumberFormat="1" applyFont="1" applyFill="1" applyBorder="1" applyAlignment="1" applyProtection="1">
      <alignment vertical="center"/>
      <protection locked="0"/>
    </xf>
    <xf numFmtId="174" fontId="9" fillId="0" borderId="8" xfId="0" applyNumberFormat="1" applyFont="1" applyBorder="1" applyAlignment="1" applyProtection="1">
      <alignment vertical="center"/>
    </xf>
    <xf numFmtId="174" fontId="8" fillId="0" borderId="18" xfId="0" applyNumberFormat="1" applyFont="1" applyBorder="1" applyAlignment="1" applyProtection="1">
      <alignment vertical="center"/>
    </xf>
    <xf numFmtId="174" fontId="8" fillId="0" borderId="19" xfId="0" applyNumberFormat="1" applyFont="1" applyBorder="1" applyAlignment="1" applyProtection="1">
      <alignment vertical="center"/>
    </xf>
    <xf numFmtId="174" fontId="3" fillId="0" borderId="20" xfId="0" applyNumberFormat="1" applyFont="1" applyBorder="1" applyAlignment="1" applyProtection="1">
      <alignment vertical="center"/>
    </xf>
    <xf numFmtId="174" fontId="3" fillId="0" borderId="21" xfId="0" applyNumberFormat="1" applyFont="1" applyBorder="1" applyAlignment="1" applyProtection="1">
      <alignment vertical="center"/>
    </xf>
    <xf numFmtId="174" fontId="9" fillId="0" borderId="17" xfId="0" applyNumberFormat="1" applyFont="1" applyBorder="1" applyAlignment="1" applyProtection="1">
      <alignment horizontal="center" vertical="center"/>
    </xf>
    <xf numFmtId="174" fontId="7" fillId="0" borderId="22" xfId="0" applyNumberFormat="1" applyFont="1" applyBorder="1" applyAlignment="1" applyProtection="1">
      <alignment vertical="center"/>
    </xf>
    <xf numFmtId="174" fontId="7" fillId="0" borderId="0" xfId="0" applyNumberFormat="1" applyFont="1" applyBorder="1" applyAlignment="1" applyProtection="1">
      <alignment vertical="center"/>
    </xf>
    <xf numFmtId="176" fontId="10" fillId="0" borderId="23" xfId="0" applyNumberFormat="1" applyFont="1" applyBorder="1" applyAlignment="1" applyProtection="1">
      <alignment horizontal="center" vertical="center" wrapText="1"/>
    </xf>
    <xf numFmtId="176" fontId="9" fillId="0" borderId="23" xfId="0" applyNumberFormat="1" applyFont="1" applyBorder="1" applyAlignment="1" applyProtection="1">
      <alignment vertical="center"/>
    </xf>
    <xf numFmtId="176" fontId="7" fillId="0" borderId="4" xfId="0" applyNumberFormat="1" applyFont="1" applyBorder="1" applyAlignment="1" applyProtection="1">
      <alignment vertical="center"/>
    </xf>
    <xf numFmtId="174" fontId="9" fillId="0" borderId="24" xfId="0" applyNumberFormat="1" applyFont="1" applyBorder="1" applyAlignment="1" applyProtection="1">
      <alignment vertical="center"/>
    </xf>
    <xf numFmtId="174" fontId="9" fillId="0" borderId="9" xfId="0" applyNumberFormat="1" applyFont="1" applyBorder="1" applyAlignment="1" applyProtection="1">
      <alignment vertical="center"/>
    </xf>
    <xf numFmtId="174" fontId="9" fillId="0" borderId="25" xfId="0" applyNumberFormat="1" applyFont="1" applyBorder="1" applyAlignment="1" applyProtection="1">
      <alignment vertical="center"/>
    </xf>
    <xf numFmtId="174" fontId="3" fillId="3" borderId="18" xfId="0" applyNumberFormat="1" applyFont="1" applyFill="1" applyBorder="1" applyAlignment="1" applyProtection="1">
      <alignment horizontal="center" vertical="center"/>
      <protection locked="0"/>
    </xf>
    <xf numFmtId="174" fontId="3" fillId="3" borderId="26" xfId="0" applyNumberFormat="1" applyFont="1" applyFill="1" applyBorder="1" applyAlignment="1" applyProtection="1">
      <alignment horizontal="center" vertical="center"/>
      <protection locked="0"/>
    </xf>
    <xf numFmtId="174" fontId="3" fillId="3" borderId="19" xfId="0" applyNumberFormat="1" applyFont="1" applyFill="1" applyBorder="1" applyAlignment="1" applyProtection="1">
      <alignment horizontal="center" vertical="center"/>
      <protection locked="0"/>
    </xf>
    <xf numFmtId="174" fontId="3" fillId="3" borderId="27" xfId="0" applyNumberFormat="1" applyFont="1" applyFill="1" applyBorder="1" applyAlignment="1" applyProtection="1">
      <alignment horizontal="center" vertical="center"/>
      <protection locked="0"/>
    </xf>
    <xf numFmtId="174" fontId="3" fillId="3" borderId="12" xfId="0" applyNumberFormat="1" applyFont="1" applyFill="1" applyBorder="1" applyAlignment="1" applyProtection="1">
      <alignment horizontal="center" vertical="center"/>
      <protection locked="0"/>
    </xf>
    <xf numFmtId="174" fontId="3" fillId="3" borderId="28" xfId="0" applyNumberFormat="1" applyFont="1" applyFill="1" applyBorder="1" applyAlignment="1" applyProtection="1">
      <alignment horizontal="center" vertical="center"/>
      <protection locked="0"/>
    </xf>
    <xf numFmtId="174" fontId="3" fillId="3" borderId="8" xfId="0" applyNumberFormat="1" applyFont="1" applyFill="1" applyBorder="1" applyAlignment="1" applyProtection="1">
      <alignment horizontal="center" vertical="center"/>
      <protection locked="0"/>
    </xf>
    <xf numFmtId="174" fontId="3" fillId="3" borderId="29" xfId="0" applyNumberFormat="1" applyFont="1" applyFill="1" applyBorder="1" applyAlignment="1" applyProtection="1">
      <alignment horizontal="center" vertical="center"/>
      <protection locked="0"/>
    </xf>
    <xf numFmtId="174" fontId="8" fillId="3" borderId="12" xfId="0" applyNumberFormat="1" applyFont="1" applyFill="1" applyBorder="1" applyAlignment="1" applyProtection="1">
      <alignment horizontal="left" vertical="center"/>
      <protection locked="0"/>
    </xf>
    <xf numFmtId="176" fontId="3" fillId="3" borderId="30" xfId="0" applyNumberFormat="1" applyFont="1" applyFill="1" applyBorder="1" applyAlignment="1" applyProtection="1">
      <alignment vertical="center"/>
      <protection locked="0"/>
    </xf>
    <xf numFmtId="174" fontId="8" fillId="3" borderId="31" xfId="0" applyNumberFormat="1" applyFont="1" applyFill="1" applyBorder="1" applyAlignment="1" applyProtection="1">
      <alignment horizontal="left" vertical="center"/>
      <protection locked="0"/>
    </xf>
    <xf numFmtId="174" fontId="3" fillId="2" borderId="28" xfId="0" applyNumberFormat="1" applyFont="1" applyFill="1" applyBorder="1" applyAlignment="1" applyProtection="1">
      <alignment vertical="center"/>
    </xf>
    <xf numFmtId="0" fontId="3" fillId="3" borderId="9" xfId="0" applyNumberFormat="1" applyFont="1" applyFill="1" applyBorder="1" applyAlignment="1" applyProtection="1">
      <alignment vertical="center"/>
      <protection locked="0"/>
    </xf>
    <xf numFmtId="174" fontId="4" fillId="0" borderId="32" xfId="0" applyNumberFormat="1" applyFont="1" applyBorder="1" applyAlignment="1" applyProtection="1">
      <alignment vertical="center"/>
    </xf>
    <xf numFmtId="174" fontId="3" fillId="0" borderId="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/>
    </xf>
    <xf numFmtId="174" fontId="11" fillId="0" borderId="0" xfId="0" applyNumberFormat="1" applyFont="1" applyBorder="1" applyAlignment="1" applyProtection="1">
      <alignment horizontal="left" vertical="center"/>
    </xf>
    <xf numFmtId="10" fontId="3" fillId="2" borderId="0" xfId="1" applyNumberFormat="1" applyFont="1" applyFill="1" applyBorder="1" applyAlignment="1" applyProtection="1">
      <alignment horizontal="center" vertical="center"/>
    </xf>
    <xf numFmtId="174" fontId="3" fillId="0" borderId="33" xfId="0" applyNumberFormat="1" applyFont="1" applyBorder="1" applyAlignment="1" applyProtection="1">
      <alignment horizontal="center" vertical="center"/>
    </xf>
    <xf numFmtId="174" fontId="3" fillId="0" borderId="0" xfId="0" applyNumberFormat="1" applyFont="1" applyAlignment="1" applyProtection="1">
      <alignment vertical="center"/>
    </xf>
    <xf numFmtId="174" fontId="5" fillId="0" borderId="0" xfId="0" applyNumberFormat="1" applyFont="1" applyAlignment="1" applyProtection="1">
      <alignment vertical="center"/>
    </xf>
    <xf numFmtId="174" fontId="3" fillId="2" borderId="9" xfId="0" applyNumberFormat="1" applyFont="1" applyFill="1" applyBorder="1" applyAlignment="1" applyProtection="1">
      <alignment vertical="center"/>
    </xf>
    <xf numFmtId="174" fontId="3" fillId="0" borderId="9" xfId="0" applyNumberFormat="1" applyFont="1" applyBorder="1" applyAlignment="1" applyProtection="1">
      <alignment vertical="center"/>
    </xf>
    <xf numFmtId="174" fontId="7" fillId="0" borderId="0" xfId="0" applyNumberFormat="1" applyFont="1" applyAlignment="1" applyProtection="1">
      <alignment vertical="top"/>
    </xf>
    <xf numFmtId="174" fontId="3" fillId="0" borderId="0" xfId="0" applyNumberFormat="1" applyFont="1" applyAlignment="1" applyProtection="1">
      <alignment vertical="top"/>
    </xf>
    <xf numFmtId="174" fontId="7" fillId="0" borderId="0" xfId="0" applyNumberFormat="1" applyFont="1" applyAlignment="1" applyProtection="1">
      <alignment horizontal="right" vertical="top"/>
    </xf>
    <xf numFmtId="174" fontId="7" fillId="0" borderId="0" xfId="0" applyNumberFormat="1" applyFont="1" applyAlignment="1" applyProtection="1">
      <alignment horizontal="right" vertical="center"/>
    </xf>
    <xf numFmtId="174" fontId="2" fillId="0" borderId="32" xfId="0" applyNumberFormat="1" applyFont="1" applyBorder="1" applyAlignment="1" applyProtection="1">
      <alignment vertical="center"/>
    </xf>
    <xf numFmtId="174" fontId="9" fillId="0" borderId="20" xfId="0" applyNumberFormat="1" applyFont="1" applyFill="1" applyBorder="1" applyAlignment="1" applyProtection="1">
      <alignment horizontal="center" vertical="center"/>
    </xf>
    <xf numFmtId="174" fontId="9" fillId="0" borderId="34" xfId="0" applyNumberFormat="1" applyFont="1" applyFill="1" applyBorder="1" applyAlignment="1" applyProtection="1">
      <alignment horizontal="center" vertical="center"/>
    </xf>
    <xf numFmtId="174" fontId="9" fillId="0" borderId="35" xfId="0" applyNumberFormat="1" applyFont="1" applyFill="1" applyBorder="1" applyAlignment="1" applyProtection="1">
      <alignment horizontal="center" vertical="center"/>
    </xf>
    <xf numFmtId="174" fontId="3" fillId="0" borderId="35" xfId="0" applyNumberFormat="1" applyFont="1" applyBorder="1" applyAlignment="1" applyProtection="1">
      <alignment horizontal="center" vertical="center"/>
    </xf>
    <xf numFmtId="174" fontId="3" fillId="0" borderId="21" xfId="0" applyNumberFormat="1" applyFont="1" applyBorder="1" applyAlignment="1" applyProtection="1">
      <alignment horizontal="center" vertical="center"/>
    </xf>
    <xf numFmtId="174" fontId="9" fillId="0" borderId="29" xfId="0" applyNumberFormat="1" applyFont="1" applyFill="1" applyBorder="1" applyAlignment="1" applyProtection="1">
      <alignment horizontal="center" vertical="center"/>
    </xf>
    <xf numFmtId="174" fontId="9" fillId="0" borderId="27" xfId="0" applyNumberFormat="1" applyFont="1" applyFill="1" applyBorder="1" applyAlignment="1" applyProtection="1">
      <alignment horizontal="center" vertical="center"/>
    </xf>
    <xf numFmtId="174" fontId="9" fillId="0" borderId="6" xfId="0" applyNumberFormat="1" applyFont="1" applyFill="1" applyBorder="1" applyAlignment="1" applyProtection="1">
      <alignment horizontal="center" vertical="center"/>
    </xf>
    <xf numFmtId="174" fontId="3" fillId="0" borderId="6" xfId="0" applyNumberFormat="1" applyFont="1" applyBorder="1" applyAlignment="1" applyProtection="1">
      <alignment horizontal="center" vertical="center"/>
    </xf>
    <xf numFmtId="174" fontId="3" fillId="0" borderId="7" xfId="0" applyNumberFormat="1" applyFont="1" applyBorder="1" applyAlignment="1" applyProtection="1">
      <alignment horizontal="center" vertical="center"/>
    </xf>
    <xf numFmtId="174" fontId="4" fillId="0" borderId="24" xfId="0" applyNumberFormat="1" applyFont="1" applyBorder="1" applyAlignment="1" applyProtection="1">
      <alignment vertical="center"/>
    </xf>
    <xf numFmtId="174" fontId="4" fillId="0" borderId="33" xfId="0" applyNumberFormat="1" applyFont="1" applyBorder="1" applyAlignment="1" applyProtection="1">
      <alignment horizontal="center" vertical="center"/>
    </xf>
    <xf numFmtId="174" fontId="3" fillId="0" borderId="33" xfId="0" applyNumberFormat="1" applyFont="1" applyBorder="1" applyAlignment="1" applyProtection="1">
      <alignment vertical="center"/>
    </xf>
    <xf numFmtId="176" fontId="3" fillId="0" borderId="33" xfId="0" applyNumberFormat="1" applyFont="1" applyBorder="1" applyAlignment="1" applyProtection="1">
      <alignment vertical="center"/>
    </xf>
    <xf numFmtId="176" fontId="3" fillId="0" borderId="36" xfId="0" applyNumberFormat="1" applyFont="1" applyBorder="1" applyAlignment="1" applyProtection="1">
      <alignment vertical="center"/>
    </xf>
    <xf numFmtId="176" fontId="4" fillId="0" borderId="25" xfId="0" applyNumberFormat="1" applyFont="1" applyBorder="1" applyAlignment="1" applyProtection="1">
      <alignment vertical="center"/>
    </xf>
    <xf numFmtId="176" fontId="3" fillId="0" borderId="10" xfId="0" applyNumberFormat="1" applyFont="1" applyBorder="1" applyAlignment="1" applyProtection="1">
      <alignment vertical="center"/>
    </xf>
    <xf numFmtId="176" fontId="3" fillId="0" borderId="11" xfId="0" applyNumberFormat="1" applyFont="1" applyBorder="1" applyAlignment="1" applyProtection="1">
      <alignment vertical="center"/>
    </xf>
    <xf numFmtId="174" fontId="4" fillId="0" borderId="37" xfId="0" applyNumberFormat="1" applyFont="1" applyBorder="1" applyAlignment="1" applyProtection="1">
      <alignment vertical="center"/>
    </xf>
    <xf numFmtId="174" fontId="4" fillId="0" borderId="33" xfId="0" applyNumberFormat="1" applyFont="1" applyBorder="1" applyAlignment="1" applyProtection="1">
      <alignment vertical="center"/>
    </xf>
    <xf numFmtId="176" fontId="4" fillId="0" borderId="38" xfId="0" applyNumberFormat="1" applyFont="1" applyBorder="1" applyAlignment="1" applyProtection="1">
      <alignment vertical="center"/>
    </xf>
    <xf numFmtId="174" fontId="3" fillId="0" borderId="39" xfId="0" applyNumberFormat="1" applyFont="1" applyBorder="1" applyAlignment="1" applyProtection="1">
      <alignment vertical="center"/>
    </xf>
    <xf numFmtId="174" fontId="3" fillId="0" borderId="40" xfId="0" applyNumberFormat="1" applyFont="1" applyBorder="1" applyAlignment="1" applyProtection="1">
      <alignment vertical="center"/>
    </xf>
    <xf numFmtId="176" fontId="3" fillId="0" borderId="41" xfId="0" applyNumberFormat="1" applyFont="1" applyBorder="1" applyAlignment="1" applyProtection="1">
      <alignment vertical="center"/>
    </xf>
    <xf numFmtId="174" fontId="6" fillId="0" borderId="42" xfId="0" applyNumberFormat="1" applyFont="1" applyBorder="1" applyAlignment="1" applyProtection="1">
      <alignment vertical="center"/>
    </xf>
    <xf numFmtId="174" fontId="6" fillId="0" borderId="43" xfId="0" applyNumberFormat="1" applyFont="1" applyBorder="1" applyAlignment="1" applyProtection="1">
      <alignment vertical="center"/>
    </xf>
    <xf numFmtId="174" fontId="3" fillId="0" borderId="43" xfId="0" applyNumberFormat="1" applyFont="1" applyBorder="1" applyAlignment="1" applyProtection="1">
      <alignment vertical="center"/>
    </xf>
    <xf numFmtId="176" fontId="6" fillId="0" borderId="44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</xf>
    <xf numFmtId="174" fontId="6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4" fontId="6" fillId="0" borderId="45" xfId="0" applyNumberFormat="1" applyFont="1" applyBorder="1" applyAlignment="1" applyProtection="1">
      <alignment vertical="center"/>
    </xf>
    <xf numFmtId="174" fontId="6" fillId="0" borderId="46" xfId="0" applyNumberFormat="1" applyFont="1" applyBorder="1" applyAlignment="1" applyProtection="1">
      <alignment vertical="center"/>
    </xf>
    <xf numFmtId="176" fontId="6" fillId="0" borderId="46" xfId="0" applyNumberFormat="1" applyFont="1" applyBorder="1" applyAlignment="1" applyProtection="1">
      <alignment vertical="center"/>
    </xf>
    <xf numFmtId="177" fontId="6" fillId="0" borderId="47" xfId="0" applyNumberFormat="1" applyFont="1" applyBorder="1" applyAlignment="1" applyProtection="1">
      <alignment vertical="center"/>
    </xf>
    <xf numFmtId="174" fontId="8" fillId="0" borderId="48" xfId="0" applyNumberFormat="1" applyFont="1" applyBorder="1" applyAlignment="1" applyProtection="1">
      <alignment vertical="center"/>
    </xf>
    <xf numFmtId="174" fontId="3" fillId="0" borderId="49" xfId="0" applyNumberFormat="1" applyFont="1" applyBorder="1" applyAlignment="1" applyProtection="1">
      <alignment vertical="center"/>
    </xf>
    <xf numFmtId="174" fontId="3" fillId="0" borderId="49" xfId="0" applyNumberFormat="1" applyFont="1" applyFill="1" applyBorder="1" applyAlignment="1" applyProtection="1">
      <alignment vertical="center"/>
    </xf>
    <xf numFmtId="174" fontId="3" fillId="0" borderId="50" xfId="0" applyNumberFormat="1" applyFont="1" applyBorder="1" applyAlignment="1" applyProtection="1">
      <alignment vertical="center"/>
    </xf>
    <xf numFmtId="174" fontId="4" fillId="0" borderId="51" xfId="0" applyNumberFormat="1" applyFont="1" applyBorder="1" applyAlignment="1" applyProtection="1">
      <alignment vertical="center"/>
    </xf>
    <xf numFmtId="174" fontId="4" fillId="0" borderId="9" xfId="0" applyNumberFormat="1" applyFont="1" applyBorder="1" applyAlignment="1" applyProtection="1">
      <alignment vertical="center"/>
    </xf>
    <xf numFmtId="174" fontId="4" fillId="0" borderId="17" xfId="0" applyNumberFormat="1" applyFont="1" applyBorder="1" applyAlignment="1" applyProtection="1">
      <alignment vertical="center"/>
    </xf>
    <xf numFmtId="174" fontId="10" fillId="0" borderId="52" xfId="0" applyNumberFormat="1" applyFont="1" applyBorder="1" applyAlignment="1" applyProtection="1">
      <alignment horizontal="center" vertical="center"/>
    </xf>
    <xf numFmtId="174" fontId="10" fillId="0" borderId="53" xfId="0" applyNumberFormat="1" applyFont="1" applyBorder="1" applyAlignment="1" applyProtection="1">
      <alignment horizontal="center" vertical="center"/>
    </xf>
    <xf numFmtId="174" fontId="3" fillId="3" borderId="54" xfId="0" applyNumberFormat="1" applyFont="1" applyFill="1" applyBorder="1" applyAlignment="1" applyProtection="1">
      <alignment vertical="center"/>
      <protection locked="0"/>
    </xf>
    <xf numFmtId="174" fontId="3" fillId="3" borderId="18" xfId="0" applyNumberFormat="1" applyFont="1" applyFill="1" applyBorder="1" applyAlignment="1" applyProtection="1">
      <alignment vertical="center"/>
      <protection locked="0"/>
    </xf>
    <xf numFmtId="174" fontId="3" fillId="3" borderId="55" xfId="0" applyNumberFormat="1" applyFont="1" applyFill="1" applyBorder="1" applyAlignment="1" applyProtection="1">
      <alignment vertical="center"/>
      <protection locked="0"/>
    </xf>
    <xf numFmtId="174" fontId="3" fillId="3" borderId="19" xfId="0" applyNumberFormat="1" applyFont="1" applyFill="1" applyBorder="1" applyAlignment="1" applyProtection="1">
      <alignment vertical="center"/>
      <protection locked="0"/>
    </xf>
    <xf numFmtId="176" fontId="3" fillId="3" borderId="56" xfId="0" applyNumberFormat="1" applyFont="1" applyFill="1" applyBorder="1" applyAlignment="1" applyProtection="1">
      <alignment vertical="center"/>
      <protection locked="0"/>
    </xf>
    <xf numFmtId="176" fontId="3" fillId="3" borderId="57" xfId="0" applyNumberFormat="1" applyFont="1" applyFill="1" applyBorder="1" applyAlignment="1" applyProtection="1">
      <alignment vertical="center"/>
      <protection locked="0"/>
    </xf>
    <xf numFmtId="174" fontId="8" fillId="3" borderId="28" xfId="0" applyNumberFormat="1" applyFont="1" applyFill="1" applyBorder="1" applyAlignment="1" applyProtection="1">
      <alignment horizontal="left" vertical="center"/>
      <protection locked="0"/>
    </xf>
    <xf numFmtId="174" fontId="9" fillId="0" borderId="48" xfId="0" applyNumberFormat="1" applyFont="1" applyBorder="1" applyAlignment="1" applyProtection="1">
      <alignment horizontal="center" vertical="center"/>
    </xf>
    <xf numFmtId="174" fontId="9" fillId="0" borderId="49" xfId="0" applyNumberFormat="1" applyFont="1" applyBorder="1" applyAlignment="1" applyProtection="1">
      <alignment horizontal="center" vertical="center"/>
    </xf>
    <xf numFmtId="174" fontId="9" fillId="0" borderId="50" xfId="0" applyNumberFormat="1" applyFont="1" applyBorder="1" applyAlignment="1" applyProtection="1">
      <alignment horizontal="center" vertical="center"/>
    </xf>
    <xf numFmtId="174" fontId="9" fillId="0" borderId="4" xfId="0" applyNumberFormat="1" applyFont="1" applyBorder="1" applyAlignment="1" applyProtection="1">
      <alignment vertical="center"/>
    </xf>
    <xf numFmtId="174" fontId="3" fillId="0" borderId="22" xfId="0" applyNumberFormat="1" applyFont="1" applyBorder="1" applyAlignment="1" applyProtection="1">
      <alignment vertical="center"/>
    </xf>
    <xf numFmtId="10" fontId="8" fillId="3" borderId="58" xfId="1" applyNumberFormat="1" applyFont="1" applyFill="1" applyBorder="1" applyAlignment="1" applyProtection="1">
      <alignment horizontal="center" vertical="center"/>
      <protection locked="0"/>
    </xf>
    <xf numFmtId="176" fontId="8" fillId="3" borderId="59" xfId="1" applyNumberFormat="1" applyFont="1" applyFill="1" applyBorder="1" applyAlignment="1" applyProtection="1">
      <alignment vertical="center"/>
      <protection locked="0"/>
    </xf>
    <xf numFmtId="174" fontId="11" fillId="0" borderId="60" xfId="0" applyNumberFormat="1" applyFont="1" applyBorder="1" applyAlignment="1" applyProtection="1">
      <alignment horizontal="left" vertical="center"/>
    </xf>
    <xf numFmtId="176" fontId="3" fillId="2" borderId="61" xfId="1" applyNumberFormat="1" applyFont="1" applyFill="1" applyBorder="1" applyAlignment="1" applyProtection="1">
      <alignment horizontal="center" vertical="center"/>
    </xf>
    <xf numFmtId="176" fontId="3" fillId="0" borderId="23" xfId="0" applyNumberFormat="1" applyFont="1" applyBorder="1" applyAlignment="1" applyProtection="1">
      <alignment vertical="center"/>
    </xf>
    <xf numFmtId="10" fontId="8" fillId="3" borderId="41" xfId="1" applyNumberFormat="1" applyFont="1" applyFill="1" applyBorder="1" applyAlignment="1" applyProtection="1">
      <alignment horizontal="center" vertical="center"/>
      <protection locked="0"/>
    </xf>
    <xf numFmtId="176" fontId="8" fillId="3" borderId="6" xfId="1" applyNumberFormat="1" applyFont="1" applyFill="1" applyBorder="1" applyAlignment="1" applyProtection="1">
      <alignment vertical="center"/>
      <protection locked="0"/>
    </xf>
    <xf numFmtId="174" fontId="11" fillId="0" borderId="62" xfId="0" applyNumberFormat="1" applyFont="1" applyBorder="1" applyAlignment="1" applyProtection="1">
      <alignment horizontal="left" vertical="center"/>
    </xf>
    <xf numFmtId="176" fontId="3" fillId="2" borderId="63" xfId="1" applyNumberFormat="1" applyFont="1" applyFill="1" applyBorder="1" applyAlignment="1" applyProtection="1">
      <alignment horizontal="center" vertical="center"/>
    </xf>
    <xf numFmtId="174" fontId="3" fillId="3" borderId="0" xfId="0" applyNumberFormat="1" applyFont="1" applyFill="1" applyAlignment="1" applyProtection="1">
      <alignment vertical="center"/>
    </xf>
    <xf numFmtId="174" fontId="3" fillId="3" borderId="28" xfId="0" applyNumberFormat="1" applyFont="1" applyFill="1" applyBorder="1" applyAlignment="1" applyProtection="1">
      <alignment horizontal="left" vertical="center"/>
    </xf>
    <xf numFmtId="174" fontId="3" fillId="3" borderId="64" xfId="0" applyNumberFormat="1" applyFont="1" applyFill="1" applyBorder="1" applyAlignment="1" applyProtection="1">
      <alignment horizontal="left" vertical="center"/>
    </xf>
    <xf numFmtId="174" fontId="3" fillId="3" borderId="12" xfId="0" applyNumberFormat="1" applyFont="1" applyFill="1" applyBorder="1" applyAlignment="1" applyProtection="1">
      <alignment vertical="center"/>
      <protection locked="0"/>
    </xf>
    <xf numFmtId="174" fontId="3" fillId="3" borderId="8" xfId="0" applyNumberFormat="1" applyFont="1" applyFill="1" applyBorder="1" applyAlignment="1" applyProtection="1">
      <alignment vertical="center"/>
      <protection locked="0"/>
    </xf>
    <xf numFmtId="174" fontId="3" fillId="3" borderId="28" xfId="0" applyNumberFormat="1" applyFont="1" applyFill="1" applyBorder="1" applyAlignment="1" applyProtection="1">
      <alignment vertical="center"/>
      <protection locked="0"/>
    </xf>
    <xf numFmtId="174" fontId="3" fillId="3" borderId="64" xfId="0" applyNumberFormat="1" applyFont="1" applyFill="1" applyBorder="1" applyAlignment="1" applyProtection="1">
      <alignment vertical="center"/>
      <protection locked="0"/>
    </xf>
    <xf numFmtId="174" fontId="3" fillId="0" borderId="0" xfId="0" applyNumberFormat="1" applyFont="1" applyAlignment="1" applyProtection="1">
      <alignment vertical="center"/>
      <protection locked="0"/>
    </xf>
    <xf numFmtId="176" fontId="3" fillId="3" borderId="12" xfId="0" applyNumberFormat="1" applyFont="1" applyFill="1" applyBorder="1" applyAlignment="1" applyProtection="1">
      <alignment vertical="center"/>
      <protection locked="0"/>
    </xf>
    <xf numFmtId="176" fontId="3" fillId="3" borderId="8" xfId="0" applyNumberFormat="1" applyFont="1" applyFill="1" applyBorder="1" applyAlignment="1" applyProtection="1">
      <alignment vertical="center"/>
      <protection locked="0"/>
    </xf>
    <xf numFmtId="176" fontId="3" fillId="3" borderId="28" xfId="0" applyNumberFormat="1" applyFont="1" applyFill="1" applyBorder="1" applyAlignment="1" applyProtection="1">
      <alignment vertical="center"/>
      <protection locked="0"/>
    </xf>
    <xf numFmtId="174" fontId="3" fillId="3" borderId="26" xfId="0" applyNumberFormat="1" applyFont="1" applyFill="1" applyBorder="1" applyAlignment="1" applyProtection="1">
      <alignment vertical="center"/>
      <protection locked="0"/>
    </xf>
    <xf numFmtId="176" fontId="3" fillId="3" borderId="31" xfId="0" applyNumberFormat="1" applyFont="1" applyFill="1" applyBorder="1" applyAlignment="1" applyProtection="1">
      <alignment vertical="center"/>
      <protection locked="0"/>
    </xf>
    <xf numFmtId="174" fontId="3" fillId="3" borderId="57" xfId="0" applyNumberFormat="1" applyFont="1" applyFill="1" applyBorder="1" applyAlignment="1" applyProtection="1">
      <alignment vertical="center"/>
      <protection locked="0"/>
    </xf>
    <xf numFmtId="174" fontId="3" fillId="3" borderId="9" xfId="0" applyNumberFormat="1" applyFont="1" applyFill="1" applyBorder="1" applyAlignment="1" applyProtection="1">
      <alignment horizontal="left" vertic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showGridLines="0" showZeros="0" tabSelected="1" topLeftCell="A34" workbookViewId="0">
      <selection activeCell="J51" sqref="J51"/>
    </sheetView>
  </sheetViews>
  <sheetFormatPr baseColWidth="10" defaultRowHeight="14.25" x14ac:dyDescent="0.2"/>
  <cols>
    <col min="1" max="1" width="1.7109375" style="67" customWidth="1"/>
    <col min="2" max="2" width="20" style="67" customWidth="1"/>
    <col min="3" max="8" width="11.7109375" style="67" customWidth="1"/>
    <col min="9" max="16384" width="11.42578125" style="67"/>
  </cols>
  <sheetData>
    <row r="1" spans="2:8" ht="4.9000000000000004" customHeight="1" x14ac:dyDescent="0.2"/>
    <row r="2" spans="2:8" ht="23.25" x14ac:dyDescent="0.2">
      <c r="B2" s="68" t="s">
        <v>18</v>
      </c>
      <c r="C2" s="68"/>
      <c r="F2" s="31"/>
      <c r="G2" s="142"/>
      <c r="H2" s="142"/>
    </row>
    <row r="3" spans="2:8" ht="4.9000000000000004" customHeight="1" x14ac:dyDescent="0.2"/>
    <row r="4" spans="2:8" ht="18" customHeight="1" x14ac:dyDescent="0.2">
      <c r="B4" s="10"/>
      <c r="C4" s="69"/>
      <c r="D4" s="70"/>
      <c r="E4" s="10"/>
      <c r="F4" s="70"/>
      <c r="G4" s="70"/>
      <c r="H4" s="60"/>
    </row>
    <row r="5" spans="2:8" s="72" customFormat="1" ht="18" customHeight="1" x14ac:dyDescent="0.2">
      <c r="B5" s="71" t="s">
        <v>0</v>
      </c>
      <c r="C5" s="71"/>
      <c r="E5" s="71" t="s">
        <v>1</v>
      </c>
      <c r="H5" s="73" t="s">
        <v>2</v>
      </c>
    </row>
    <row r="6" spans="2:8" ht="18" customHeight="1" x14ac:dyDescent="0.2">
      <c r="B6" s="10"/>
      <c r="C6" s="69"/>
      <c r="D6" s="70"/>
      <c r="E6" s="156"/>
      <c r="F6" s="156"/>
      <c r="H6" s="74"/>
    </row>
    <row r="7" spans="2:8" ht="18" customHeight="1" thickBot="1" x14ac:dyDescent="0.25">
      <c r="B7" s="71" t="s">
        <v>32</v>
      </c>
      <c r="C7" s="71"/>
      <c r="D7" s="72"/>
      <c r="E7" s="71" t="s">
        <v>33</v>
      </c>
    </row>
    <row r="8" spans="2:8" ht="18" customHeight="1" x14ac:dyDescent="0.2">
      <c r="B8" s="75"/>
      <c r="C8" s="76"/>
      <c r="D8" s="77"/>
      <c r="E8" s="78" t="s">
        <v>21</v>
      </c>
      <c r="F8" s="78" t="s">
        <v>3</v>
      </c>
      <c r="G8" s="79" t="s">
        <v>4</v>
      </c>
      <c r="H8" s="80" t="s">
        <v>5</v>
      </c>
    </row>
    <row r="9" spans="2:8" ht="18" customHeight="1" thickBot="1" x14ac:dyDescent="0.25">
      <c r="B9" s="1"/>
      <c r="C9" s="81"/>
      <c r="D9" s="82"/>
      <c r="E9" s="83" t="s">
        <v>22</v>
      </c>
      <c r="F9" s="83" t="s">
        <v>23</v>
      </c>
      <c r="G9" s="84" t="s">
        <v>6</v>
      </c>
      <c r="H9" s="85" t="s">
        <v>6</v>
      </c>
    </row>
    <row r="10" spans="2:8" ht="18" customHeight="1" x14ac:dyDescent="0.2">
      <c r="B10" s="86" t="s">
        <v>7</v>
      </c>
      <c r="C10" s="87"/>
      <c r="D10" s="66"/>
      <c r="E10" s="88"/>
      <c r="F10" s="89"/>
      <c r="G10" s="90"/>
      <c r="H10" s="91">
        <f>SUM(G11:G18)</f>
        <v>0</v>
      </c>
    </row>
    <row r="11" spans="2:8" ht="18" customHeight="1" x14ac:dyDescent="0.2">
      <c r="B11" s="32"/>
      <c r="C11" s="52"/>
      <c r="D11" s="48"/>
      <c r="E11" s="11"/>
      <c r="F11" s="12"/>
      <c r="G11" s="3">
        <f t="shared" ref="G11:G18" si="0">E11*F11</f>
        <v>0</v>
      </c>
      <c r="H11" s="4"/>
    </row>
    <row r="12" spans="2:8" ht="18" customHeight="1" x14ac:dyDescent="0.2">
      <c r="B12" s="33"/>
      <c r="C12" s="54"/>
      <c r="D12" s="50"/>
      <c r="E12" s="15"/>
      <c r="F12" s="16"/>
      <c r="G12" s="93">
        <f t="shared" si="0"/>
        <v>0</v>
      </c>
      <c r="H12" s="4"/>
    </row>
    <row r="13" spans="2:8" ht="18" customHeight="1" x14ac:dyDescent="0.2">
      <c r="B13" s="32"/>
      <c r="C13" s="52"/>
      <c r="D13" s="48"/>
      <c r="E13" s="15"/>
      <c r="F13" s="16"/>
      <c r="G13" s="3">
        <f t="shared" si="0"/>
        <v>0</v>
      </c>
      <c r="H13" s="4"/>
    </row>
    <row r="14" spans="2:8" ht="18" customHeight="1" x14ac:dyDescent="0.2">
      <c r="B14" s="32"/>
      <c r="C14" s="52"/>
      <c r="D14" s="48"/>
      <c r="E14" s="11"/>
      <c r="F14" s="12"/>
      <c r="G14" s="3">
        <f t="shared" si="0"/>
        <v>0</v>
      </c>
      <c r="H14" s="4"/>
    </row>
    <row r="15" spans="2:8" ht="18" customHeight="1" x14ac:dyDescent="0.2">
      <c r="B15" s="33"/>
      <c r="C15" s="53"/>
      <c r="D15" s="49"/>
      <c r="E15" s="13"/>
      <c r="F15" s="14"/>
      <c r="G15" s="92">
        <f t="shared" si="0"/>
        <v>0</v>
      </c>
      <c r="H15" s="4"/>
    </row>
    <row r="16" spans="2:8" ht="18" customHeight="1" x14ac:dyDescent="0.2">
      <c r="B16" s="33"/>
      <c r="C16" s="54"/>
      <c r="D16" s="50"/>
      <c r="E16" s="15"/>
      <c r="F16" s="16"/>
      <c r="G16" s="93">
        <f t="shared" si="0"/>
        <v>0</v>
      </c>
      <c r="H16" s="4"/>
    </row>
    <row r="17" spans="2:8" ht="18" customHeight="1" x14ac:dyDescent="0.2">
      <c r="B17" s="33"/>
      <c r="C17" s="54"/>
      <c r="D17" s="50"/>
      <c r="E17" s="15"/>
      <c r="F17" s="16"/>
      <c r="G17" s="93">
        <f t="shared" si="0"/>
        <v>0</v>
      </c>
      <c r="H17" s="4"/>
    </row>
    <row r="18" spans="2:8" ht="18" customHeight="1" thickBot="1" x14ac:dyDescent="0.25">
      <c r="B18" s="19"/>
      <c r="C18" s="55"/>
      <c r="D18" s="51"/>
      <c r="E18" s="17"/>
      <c r="F18" s="18"/>
      <c r="G18" s="6">
        <f t="shared" si="0"/>
        <v>0</v>
      </c>
      <c r="H18" s="7"/>
    </row>
    <row r="19" spans="2:8" ht="18" customHeight="1" thickBot="1" x14ac:dyDescent="0.25"/>
    <row r="20" spans="2:8" ht="18" customHeight="1" x14ac:dyDescent="0.2">
      <c r="B20" s="94" t="s">
        <v>9</v>
      </c>
      <c r="C20" s="95"/>
      <c r="D20" s="88"/>
      <c r="E20" s="88"/>
      <c r="F20" s="89"/>
      <c r="G20" s="90"/>
      <c r="H20" s="96">
        <f>SUM(G21:G30)</f>
        <v>0</v>
      </c>
    </row>
    <row r="21" spans="2:8" ht="18" customHeight="1" x14ac:dyDescent="0.2">
      <c r="B21" s="32"/>
      <c r="C21" s="20"/>
      <c r="D21" s="145"/>
      <c r="E21" s="22"/>
      <c r="F21" s="23">
        <f t="shared" ref="F21:F26" si="1">F13</f>
        <v>0</v>
      </c>
      <c r="G21" s="3">
        <f t="shared" ref="G21:G30" si="2">E21*F21</f>
        <v>0</v>
      </c>
      <c r="H21" s="4"/>
    </row>
    <row r="22" spans="2:8" ht="18" customHeight="1" x14ac:dyDescent="0.2">
      <c r="B22" s="32"/>
      <c r="C22" s="20"/>
      <c r="D22" s="145"/>
      <c r="E22" s="22"/>
      <c r="F22" s="23">
        <f t="shared" si="1"/>
        <v>0</v>
      </c>
      <c r="G22" s="3">
        <f t="shared" si="2"/>
        <v>0</v>
      </c>
      <c r="H22" s="4"/>
    </row>
    <row r="23" spans="2:8" ht="18" customHeight="1" x14ac:dyDescent="0.2">
      <c r="B23" s="32"/>
      <c r="C23" s="20"/>
      <c r="D23" s="145"/>
      <c r="E23" s="22"/>
      <c r="F23" s="23">
        <f t="shared" si="1"/>
        <v>0</v>
      </c>
      <c r="G23" s="3">
        <f t="shared" si="2"/>
        <v>0</v>
      </c>
      <c r="H23" s="4"/>
    </row>
    <row r="24" spans="2:8" ht="18" customHeight="1" x14ac:dyDescent="0.2">
      <c r="B24" s="32"/>
      <c r="C24" s="21"/>
      <c r="D24" s="146"/>
      <c r="E24" s="22"/>
      <c r="F24" s="23">
        <f t="shared" si="1"/>
        <v>0</v>
      </c>
      <c r="G24" s="93">
        <f t="shared" si="2"/>
        <v>0</v>
      </c>
      <c r="H24" s="4"/>
    </row>
    <row r="25" spans="2:8" ht="18" customHeight="1" x14ac:dyDescent="0.2">
      <c r="B25" s="32"/>
      <c r="C25" s="21"/>
      <c r="D25" s="146"/>
      <c r="E25" s="22"/>
      <c r="F25" s="23">
        <f t="shared" si="1"/>
        <v>0</v>
      </c>
      <c r="G25" s="93">
        <f t="shared" si="2"/>
        <v>0</v>
      </c>
      <c r="H25" s="4"/>
    </row>
    <row r="26" spans="2:8" ht="18" customHeight="1" x14ac:dyDescent="0.2">
      <c r="B26" s="32"/>
      <c r="C26" s="21"/>
      <c r="D26" s="146"/>
      <c r="E26" s="22"/>
      <c r="F26" s="23">
        <f t="shared" si="1"/>
        <v>0</v>
      </c>
      <c r="G26" s="93">
        <f t="shared" si="2"/>
        <v>0</v>
      </c>
      <c r="H26" s="4"/>
    </row>
    <row r="27" spans="2:8" ht="18" customHeight="1" x14ac:dyDescent="0.2">
      <c r="B27" s="33"/>
      <c r="C27" s="21"/>
      <c r="D27" s="146"/>
      <c r="E27" s="24"/>
      <c r="F27" s="23"/>
      <c r="G27" s="93">
        <f t="shared" si="2"/>
        <v>0</v>
      </c>
      <c r="H27" s="4"/>
    </row>
    <row r="28" spans="2:8" ht="18" customHeight="1" x14ac:dyDescent="0.2">
      <c r="B28" s="33"/>
      <c r="C28" s="21"/>
      <c r="D28" s="146"/>
      <c r="E28" s="24"/>
      <c r="F28" s="23"/>
      <c r="G28" s="93">
        <f t="shared" si="2"/>
        <v>0</v>
      </c>
      <c r="H28" s="4"/>
    </row>
    <row r="29" spans="2:8" ht="18" customHeight="1" x14ac:dyDescent="0.2">
      <c r="B29" s="97" t="s">
        <v>20</v>
      </c>
      <c r="C29" s="143"/>
      <c r="D29" s="147"/>
      <c r="E29" s="25"/>
      <c r="F29" s="26"/>
      <c r="G29" s="92">
        <f t="shared" si="2"/>
        <v>0</v>
      </c>
      <c r="H29" s="4"/>
    </row>
    <row r="30" spans="2:8" ht="18" customHeight="1" thickBot="1" x14ac:dyDescent="0.25">
      <c r="B30" s="98" t="s">
        <v>8</v>
      </c>
      <c r="C30" s="144"/>
      <c r="D30" s="148"/>
      <c r="E30" s="27">
        <f>SUM(G21:G28)*0.05</f>
        <v>0</v>
      </c>
      <c r="F30" s="28"/>
      <c r="G30" s="99">
        <f t="shared" si="2"/>
        <v>0</v>
      </c>
      <c r="H30" s="7"/>
    </row>
    <row r="31" spans="2:8" ht="18" customHeight="1" thickBot="1" x14ac:dyDescent="0.25"/>
    <row r="32" spans="2:8" ht="21" customHeight="1" thickBot="1" x14ac:dyDescent="0.25">
      <c r="B32" s="100" t="s">
        <v>10</v>
      </c>
      <c r="C32" s="101"/>
      <c r="D32" s="102"/>
      <c r="E32" s="102"/>
      <c r="F32" s="102"/>
      <c r="G32" s="102"/>
      <c r="H32" s="103">
        <f>H10-H20</f>
        <v>0</v>
      </c>
    </row>
    <row r="33" spans="2:15" ht="18" customHeight="1" thickBot="1" x14ac:dyDescent="0.25"/>
    <row r="34" spans="2:15" ht="18" customHeight="1" x14ac:dyDescent="0.2">
      <c r="B34" s="61" t="s">
        <v>26</v>
      </c>
      <c r="C34" s="37"/>
      <c r="D34" s="79"/>
      <c r="E34" s="79"/>
      <c r="F34" s="79"/>
      <c r="G34" s="79"/>
      <c r="H34" s="38">
        <f>SUM(G37:G47)</f>
        <v>0</v>
      </c>
    </row>
    <row r="35" spans="2:15" x14ac:dyDescent="0.2">
      <c r="B35" s="45"/>
      <c r="C35" s="46"/>
      <c r="D35" s="39" t="s">
        <v>6</v>
      </c>
      <c r="E35" s="39" t="s">
        <v>11</v>
      </c>
      <c r="F35" s="39" t="s">
        <v>11</v>
      </c>
      <c r="G35" s="39" t="s">
        <v>6</v>
      </c>
      <c r="H35" s="47"/>
    </row>
    <row r="36" spans="2:15" ht="18" customHeight="1" x14ac:dyDescent="0.2">
      <c r="B36" s="40"/>
      <c r="C36" s="41"/>
      <c r="D36" s="42" t="s">
        <v>19</v>
      </c>
      <c r="E36" s="119" t="s">
        <v>25</v>
      </c>
      <c r="F36" s="120" t="s">
        <v>27</v>
      </c>
      <c r="G36" s="43"/>
      <c r="H36" s="44"/>
      <c r="K36" s="149"/>
    </row>
    <row r="37" spans="2:15" ht="18" customHeight="1" x14ac:dyDescent="0.2">
      <c r="B37" s="2" t="s">
        <v>28</v>
      </c>
      <c r="C37" s="35" t="s">
        <v>12</v>
      </c>
      <c r="D37" s="12"/>
      <c r="E37" s="121"/>
      <c r="F37" s="122"/>
      <c r="G37" s="3">
        <f>D37*(E37+F37)%</f>
        <v>0</v>
      </c>
      <c r="H37" s="4"/>
    </row>
    <row r="38" spans="2:15" ht="18" customHeight="1" x14ac:dyDescent="0.2">
      <c r="B38" s="5"/>
      <c r="C38" s="36" t="s">
        <v>13</v>
      </c>
      <c r="D38" s="16"/>
      <c r="E38" s="123"/>
      <c r="F38" s="124"/>
      <c r="G38" s="3">
        <f>D38*(E38+F38)%</f>
        <v>0</v>
      </c>
      <c r="H38" s="4"/>
    </row>
    <row r="39" spans="2:15" ht="18" customHeight="1" x14ac:dyDescent="0.2">
      <c r="B39" s="5"/>
      <c r="C39" s="34" t="s">
        <v>29</v>
      </c>
      <c r="D39" s="57"/>
      <c r="E39" s="125"/>
      <c r="F39" s="126"/>
      <c r="G39" s="3">
        <f>D39*(E39+F39)%</f>
        <v>0</v>
      </c>
      <c r="H39" s="4"/>
    </row>
    <row r="40" spans="2:15" ht="18" customHeight="1" x14ac:dyDescent="0.2">
      <c r="B40" s="5" t="s">
        <v>30</v>
      </c>
      <c r="C40" s="8"/>
      <c r="D40" s="56"/>
      <c r="E40" s="150"/>
      <c r="F40" s="122"/>
      <c r="G40" s="16"/>
      <c r="H40" s="4"/>
    </row>
    <row r="41" spans="2:15" ht="18" customHeight="1" x14ac:dyDescent="0.2">
      <c r="B41" s="5" t="s">
        <v>14</v>
      </c>
      <c r="C41" s="9"/>
      <c r="D41" s="29"/>
      <c r="E41" s="151"/>
      <c r="F41" s="124"/>
      <c r="G41" s="16"/>
      <c r="H41" s="4"/>
    </row>
    <row r="42" spans="2:15" ht="18" customHeight="1" x14ac:dyDescent="0.2">
      <c r="B42" s="5" t="s">
        <v>31</v>
      </c>
      <c r="C42" s="9"/>
      <c r="D42" s="29"/>
      <c r="E42" s="151"/>
      <c r="F42" s="124"/>
      <c r="G42" s="16"/>
      <c r="H42" s="4"/>
    </row>
    <row r="43" spans="2:15" ht="18" customHeight="1" x14ac:dyDescent="0.2">
      <c r="B43" s="5" t="s">
        <v>46</v>
      </c>
      <c r="C43" s="59"/>
      <c r="D43" s="127"/>
      <c r="E43" s="152"/>
      <c r="F43" s="153"/>
      <c r="G43" s="16"/>
      <c r="H43" s="4"/>
    </row>
    <row r="44" spans="2:15" ht="18" customHeight="1" x14ac:dyDescent="0.2">
      <c r="B44" s="5" t="s">
        <v>8</v>
      </c>
      <c r="C44" s="59"/>
      <c r="D44" s="58"/>
      <c r="E44" s="154"/>
      <c r="F44" s="155"/>
      <c r="G44" s="16"/>
      <c r="H44" s="4"/>
      <c r="N44" s="104"/>
      <c r="O44" s="104"/>
    </row>
    <row r="45" spans="2:15" ht="9.9499999999999993" customHeight="1" x14ac:dyDescent="0.2">
      <c r="B45" s="45"/>
      <c r="C45" s="39" t="s">
        <v>48</v>
      </c>
      <c r="D45" s="39" t="s">
        <v>49</v>
      </c>
      <c r="E45" s="128"/>
      <c r="F45" s="129"/>
      <c r="G45" s="130"/>
      <c r="H45" s="131"/>
    </row>
    <row r="46" spans="2:15" ht="18" customHeight="1" x14ac:dyDescent="0.2">
      <c r="B46" s="132" t="s">
        <v>50</v>
      </c>
      <c r="C46" s="133"/>
      <c r="D46" s="134"/>
      <c r="E46" s="135" t="s">
        <v>51</v>
      </c>
      <c r="F46" s="136">
        <f>D46/2</f>
        <v>0</v>
      </c>
      <c r="G46" s="137">
        <f>C46*F46</f>
        <v>0</v>
      </c>
      <c r="H46" s="4"/>
    </row>
    <row r="47" spans="2:15" ht="18" customHeight="1" thickBot="1" x14ac:dyDescent="0.25">
      <c r="B47" s="98" t="s">
        <v>52</v>
      </c>
      <c r="C47" s="138"/>
      <c r="D47" s="139"/>
      <c r="E47" s="140" t="s">
        <v>53</v>
      </c>
      <c r="F47" s="141">
        <f>D47/2</f>
        <v>0</v>
      </c>
      <c r="G47" s="99">
        <f>C47*F47</f>
        <v>0</v>
      </c>
      <c r="H47" s="7"/>
    </row>
    <row r="48" spans="2:15" ht="21" customHeight="1" thickBot="1" x14ac:dyDescent="0.25">
      <c r="B48" s="62"/>
      <c r="D48" s="63"/>
      <c r="E48" s="64"/>
      <c r="F48" s="65"/>
      <c r="G48" s="63"/>
      <c r="H48" s="63"/>
      <c r="I48" s="105"/>
      <c r="J48" s="105"/>
      <c r="K48" s="105"/>
      <c r="L48" s="105"/>
      <c r="M48" s="105"/>
      <c r="N48" s="106"/>
      <c r="O48" s="107"/>
    </row>
    <row r="49" spans="2:15" ht="21" customHeight="1" thickTop="1" thickBot="1" x14ac:dyDescent="0.25">
      <c r="B49" s="108" t="s">
        <v>15</v>
      </c>
      <c r="C49" s="109"/>
      <c r="D49" s="109"/>
      <c r="E49" s="109"/>
      <c r="F49" s="109"/>
      <c r="G49" s="110"/>
      <c r="H49" s="111">
        <f>H32-H34</f>
        <v>0</v>
      </c>
      <c r="I49" s="105"/>
      <c r="J49" s="105"/>
      <c r="K49" s="105"/>
      <c r="L49" s="105"/>
      <c r="M49" s="105"/>
      <c r="N49" s="106"/>
      <c r="O49" s="107"/>
    </row>
    <row r="50" spans="2:15" ht="18" customHeight="1" thickTop="1" x14ac:dyDescent="0.2">
      <c r="B50" s="62"/>
      <c r="D50" s="63"/>
      <c r="E50" s="64"/>
      <c r="F50" s="65"/>
      <c r="G50" s="63"/>
      <c r="H50" s="63"/>
    </row>
    <row r="51" spans="2:15" ht="18" customHeight="1" x14ac:dyDescent="0.2">
      <c r="B51" s="112" t="s">
        <v>24</v>
      </c>
      <c r="C51" s="113"/>
      <c r="D51" s="113"/>
      <c r="E51" s="114"/>
      <c r="F51" s="30"/>
      <c r="G51" s="113" t="s">
        <v>16</v>
      </c>
      <c r="H51" s="115"/>
    </row>
    <row r="52" spans="2:15" ht="18" customHeight="1" x14ac:dyDescent="0.2">
      <c r="B52" s="116" t="s">
        <v>17</v>
      </c>
      <c r="C52" s="117"/>
      <c r="D52" s="117"/>
      <c r="E52" s="117"/>
      <c r="F52" s="117"/>
      <c r="G52" s="117"/>
      <c r="H52" s="118">
        <f>IF(F51=0,0,H49/F51)</f>
        <v>0</v>
      </c>
    </row>
    <row r="53" spans="2:15" ht="18" customHeight="1" x14ac:dyDescent="0.2"/>
    <row r="54" spans="2:15" ht="18" customHeight="1" x14ac:dyDescent="0.2"/>
    <row r="55" spans="2:15" ht="18" customHeight="1" x14ac:dyDescent="0.2"/>
    <row r="56" spans="2:15" ht="18" customHeight="1" x14ac:dyDescent="0.2"/>
    <row r="57" spans="2:15" ht="18" customHeight="1" x14ac:dyDescent="0.2"/>
    <row r="58" spans="2:15" ht="18" customHeight="1" x14ac:dyDescent="0.2"/>
    <row r="59" spans="2:15" ht="18" customHeight="1" x14ac:dyDescent="0.2"/>
    <row r="60" spans="2:15" ht="18" customHeight="1" x14ac:dyDescent="0.2"/>
    <row r="61" spans="2:15" ht="18" customHeight="1" x14ac:dyDescent="0.2"/>
  </sheetData>
  <sheetProtection sheet="1" objects="1" scenarios="1"/>
  <mergeCells count="1">
    <mergeCell ref="E6:F6"/>
  </mergeCells>
  <phoneticPr fontId="0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r:id="rId1"/>
  <headerFooter alignWithMargins="0">
    <oddFooter>&amp;LLEL Schwäbisch Gmünd, Abt. 2&amp;CNr. 162&amp;R&amp;D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showGridLines="0" showZeros="0" topLeftCell="B19" workbookViewId="0">
      <selection activeCell="J43" sqref="J43"/>
    </sheetView>
  </sheetViews>
  <sheetFormatPr baseColWidth="10" defaultRowHeight="14.25" x14ac:dyDescent="0.2"/>
  <cols>
    <col min="1" max="1" width="1.7109375" style="67" customWidth="1"/>
    <col min="2" max="2" width="20" style="67" customWidth="1"/>
    <col min="3" max="8" width="11.7109375" style="67" customWidth="1"/>
    <col min="9" max="16384" width="11.42578125" style="67"/>
  </cols>
  <sheetData>
    <row r="1" spans="2:8" ht="4.9000000000000004" customHeight="1" x14ac:dyDescent="0.2"/>
    <row r="2" spans="2:8" ht="23.25" x14ac:dyDescent="0.2">
      <c r="B2" s="68" t="s">
        <v>18</v>
      </c>
      <c r="C2" s="68"/>
      <c r="F2" s="31" t="s">
        <v>34</v>
      </c>
      <c r="G2" s="142"/>
      <c r="H2" s="142"/>
    </row>
    <row r="3" spans="2:8" ht="4.9000000000000004" customHeight="1" x14ac:dyDescent="0.2"/>
    <row r="4" spans="2:8" ht="18" customHeight="1" x14ac:dyDescent="0.2">
      <c r="B4" s="10" t="s">
        <v>35</v>
      </c>
      <c r="C4" s="69"/>
      <c r="D4" s="70"/>
      <c r="E4" s="10"/>
      <c r="F4" s="70"/>
      <c r="G4" s="70"/>
      <c r="H4" s="60">
        <v>2004</v>
      </c>
    </row>
    <row r="5" spans="2:8" s="72" customFormat="1" ht="18" customHeight="1" x14ac:dyDescent="0.2">
      <c r="B5" s="71" t="s">
        <v>0</v>
      </c>
      <c r="C5" s="71"/>
      <c r="E5" s="71" t="s">
        <v>1</v>
      </c>
      <c r="H5" s="73" t="s">
        <v>2</v>
      </c>
    </row>
    <row r="6" spans="2:8" ht="18" customHeight="1" x14ac:dyDescent="0.2">
      <c r="B6" s="10" t="s">
        <v>36</v>
      </c>
      <c r="C6" s="69"/>
      <c r="D6" s="70"/>
      <c r="E6" s="156"/>
      <c r="F6" s="156"/>
      <c r="H6" s="74"/>
    </row>
    <row r="7" spans="2:8" ht="18" customHeight="1" thickBot="1" x14ac:dyDescent="0.25">
      <c r="B7" s="71" t="s">
        <v>32</v>
      </c>
      <c r="C7" s="71"/>
      <c r="D7" s="72"/>
      <c r="E7" s="71" t="s">
        <v>33</v>
      </c>
    </row>
    <row r="8" spans="2:8" ht="18" customHeight="1" x14ac:dyDescent="0.2">
      <c r="B8" s="75"/>
      <c r="C8" s="76"/>
      <c r="D8" s="77"/>
      <c r="E8" s="78" t="s">
        <v>21</v>
      </c>
      <c r="F8" s="78" t="s">
        <v>3</v>
      </c>
      <c r="G8" s="79" t="s">
        <v>4</v>
      </c>
      <c r="H8" s="80" t="s">
        <v>5</v>
      </c>
    </row>
    <row r="9" spans="2:8" ht="18" customHeight="1" thickBot="1" x14ac:dyDescent="0.25">
      <c r="B9" s="1"/>
      <c r="C9" s="81"/>
      <c r="D9" s="82"/>
      <c r="E9" s="83" t="s">
        <v>22</v>
      </c>
      <c r="F9" s="83" t="s">
        <v>23</v>
      </c>
      <c r="G9" s="84" t="s">
        <v>6</v>
      </c>
      <c r="H9" s="85" t="s">
        <v>6</v>
      </c>
    </row>
    <row r="10" spans="2:8" ht="18" customHeight="1" x14ac:dyDescent="0.2">
      <c r="B10" s="86" t="s">
        <v>7</v>
      </c>
      <c r="C10" s="87"/>
      <c r="D10" s="66"/>
      <c r="E10" s="88"/>
      <c r="F10" s="89"/>
      <c r="G10" s="90"/>
      <c r="H10" s="91">
        <f>SUM(G11:G18)</f>
        <v>81380</v>
      </c>
    </row>
    <row r="11" spans="2:8" ht="18" customHeight="1" x14ac:dyDescent="0.2">
      <c r="B11" s="32" t="s">
        <v>37</v>
      </c>
      <c r="C11" s="52"/>
      <c r="D11" s="48"/>
      <c r="E11" s="11">
        <v>24.75</v>
      </c>
      <c r="F11" s="12">
        <v>320</v>
      </c>
      <c r="G11" s="3">
        <f t="shared" ref="G11:G18" si="0">E11*F11</f>
        <v>7920</v>
      </c>
      <c r="H11" s="4"/>
    </row>
    <row r="12" spans="2:8" ht="18" customHeight="1" x14ac:dyDescent="0.2">
      <c r="B12" s="33" t="s">
        <v>38</v>
      </c>
      <c r="C12" s="54"/>
      <c r="D12" s="50"/>
      <c r="E12" s="15">
        <v>0.02</v>
      </c>
      <c r="F12" s="16">
        <v>150000</v>
      </c>
      <c r="G12" s="93">
        <f t="shared" si="0"/>
        <v>3000</v>
      </c>
      <c r="H12" s="4"/>
    </row>
    <row r="13" spans="2:8" ht="18" customHeight="1" x14ac:dyDescent="0.2">
      <c r="B13" s="32" t="s">
        <v>39</v>
      </c>
      <c r="C13" s="52"/>
      <c r="D13" s="48"/>
      <c r="E13" s="15">
        <v>120</v>
      </c>
      <c r="F13" s="16">
        <v>95</v>
      </c>
      <c r="G13" s="3">
        <f t="shared" si="0"/>
        <v>11400</v>
      </c>
      <c r="H13" s="4"/>
    </row>
    <row r="14" spans="2:8" ht="18" customHeight="1" x14ac:dyDescent="0.2">
      <c r="B14" s="32" t="s">
        <v>40</v>
      </c>
      <c r="C14" s="52"/>
      <c r="D14" s="48"/>
      <c r="E14" s="11">
        <v>3.2</v>
      </c>
      <c r="F14" s="12">
        <v>4400</v>
      </c>
      <c r="G14" s="3">
        <f t="shared" si="0"/>
        <v>14080</v>
      </c>
      <c r="H14" s="4"/>
    </row>
    <row r="15" spans="2:8" ht="18" customHeight="1" x14ac:dyDescent="0.2">
      <c r="B15" s="33" t="s">
        <v>41</v>
      </c>
      <c r="C15" s="53"/>
      <c r="D15" s="49"/>
      <c r="E15" s="13">
        <v>3.3</v>
      </c>
      <c r="F15" s="14">
        <v>3400</v>
      </c>
      <c r="G15" s="92">
        <f t="shared" si="0"/>
        <v>11220</v>
      </c>
      <c r="H15" s="4"/>
    </row>
    <row r="16" spans="2:8" ht="18" customHeight="1" x14ac:dyDescent="0.2">
      <c r="B16" s="33" t="s">
        <v>42</v>
      </c>
      <c r="C16" s="54"/>
      <c r="D16" s="50"/>
      <c r="E16" s="15">
        <v>9</v>
      </c>
      <c r="F16" s="16">
        <v>1100</v>
      </c>
      <c r="G16" s="93">
        <f t="shared" si="0"/>
        <v>9900</v>
      </c>
      <c r="H16" s="4"/>
    </row>
    <row r="17" spans="2:8" ht="18" customHeight="1" x14ac:dyDescent="0.2">
      <c r="B17" s="33" t="s">
        <v>43</v>
      </c>
      <c r="C17" s="54"/>
      <c r="D17" s="50"/>
      <c r="E17" s="15">
        <v>4</v>
      </c>
      <c r="F17" s="16">
        <v>340</v>
      </c>
      <c r="G17" s="93">
        <f t="shared" si="0"/>
        <v>1360</v>
      </c>
      <c r="H17" s="4"/>
    </row>
    <row r="18" spans="2:8" ht="18" customHeight="1" thickBot="1" x14ac:dyDescent="0.25">
      <c r="B18" s="19" t="s">
        <v>44</v>
      </c>
      <c r="C18" s="55"/>
      <c r="D18" s="51"/>
      <c r="E18" s="17">
        <v>22500</v>
      </c>
      <c r="F18" s="18">
        <v>1</v>
      </c>
      <c r="G18" s="6">
        <f t="shared" si="0"/>
        <v>22500</v>
      </c>
      <c r="H18" s="7"/>
    </row>
    <row r="19" spans="2:8" ht="18" customHeight="1" thickBot="1" x14ac:dyDescent="0.25"/>
    <row r="20" spans="2:8" ht="18" customHeight="1" x14ac:dyDescent="0.2">
      <c r="B20" s="94" t="s">
        <v>9</v>
      </c>
      <c r="C20" s="95"/>
      <c r="D20" s="88"/>
      <c r="E20" s="88"/>
      <c r="F20" s="89"/>
      <c r="G20" s="90"/>
      <c r="H20" s="96">
        <f>SUM(G21:G30)</f>
        <v>37742.25</v>
      </c>
    </row>
    <row r="21" spans="2:8" ht="18" customHeight="1" x14ac:dyDescent="0.2">
      <c r="B21" s="32" t="str">
        <f t="shared" ref="B21:B26" si="1">B13</f>
        <v>Äpfel</v>
      </c>
      <c r="C21" s="20"/>
      <c r="D21" s="145"/>
      <c r="E21" s="22">
        <v>70</v>
      </c>
      <c r="F21" s="23">
        <f t="shared" ref="F21:F26" si="2">F13</f>
        <v>95</v>
      </c>
      <c r="G21" s="3">
        <f t="shared" ref="G21:G30" si="3">E21*F21</f>
        <v>6650</v>
      </c>
      <c r="H21" s="4"/>
    </row>
    <row r="22" spans="2:8" ht="18" customHeight="1" x14ac:dyDescent="0.2">
      <c r="B22" s="32" t="str">
        <f t="shared" si="1"/>
        <v>Brot</v>
      </c>
      <c r="C22" s="20"/>
      <c r="D22" s="145"/>
      <c r="E22" s="22">
        <f>E14*0.4</f>
        <v>1.2800000000000002</v>
      </c>
      <c r="F22" s="23">
        <f t="shared" si="2"/>
        <v>4400</v>
      </c>
      <c r="G22" s="3">
        <f t="shared" si="3"/>
        <v>5632.0000000000009</v>
      </c>
      <c r="H22" s="4"/>
    </row>
    <row r="23" spans="2:8" ht="18" customHeight="1" x14ac:dyDescent="0.2">
      <c r="B23" s="32" t="str">
        <f t="shared" si="1"/>
        <v>Salzkuchen</v>
      </c>
      <c r="C23" s="20"/>
      <c r="D23" s="145"/>
      <c r="E23" s="22">
        <f>E15*0.3</f>
        <v>0.98999999999999988</v>
      </c>
      <c r="F23" s="23">
        <f t="shared" si="2"/>
        <v>3400</v>
      </c>
      <c r="G23" s="3">
        <f t="shared" si="3"/>
        <v>3365.9999999999995</v>
      </c>
      <c r="H23" s="4"/>
    </row>
    <row r="24" spans="2:8" ht="18" customHeight="1" x14ac:dyDescent="0.2">
      <c r="B24" s="32" t="str">
        <f t="shared" si="1"/>
        <v>Kuchen</v>
      </c>
      <c r="C24" s="21"/>
      <c r="D24" s="146"/>
      <c r="E24" s="22">
        <f>E16*0.5</f>
        <v>4.5</v>
      </c>
      <c r="F24" s="23">
        <f t="shared" si="2"/>
        <v>1100</v>
      </c>
      <c r="G24" s="93">
        <f t="shared" si="3"/>
        <v>4950</v>
      </c>
      <c r="H24" s="4"/>
    </row>
    <row r="25" spans="2:8" ht="18" customHeight="1" x14ac:dyDescent="0.2">
      <c r="B25" s="32" t="str">
        <f t="shared" si="1"/>
        <v>Teigwaren</v>
      </c>
      <c r="C25" s="21"/>
      <c r="D25" s="146"/>
      <c r="E25" s="22">
        <f>E17*0.2</f>
        <v>0.8</v>
      </c>
      <c r="F25" s="23">
        <f t="shared" si="2"/>
        <v>340</v>
      </c>
      <c r="G25" s="93">
        <f t="shared" si="3"/>
        <v>272</v>
      </c>
      <c r="H25" s="4"/>
    </row>
    <row r="26" spans="2:8" ht="18" customHeight="1" x14ac:dyDescent="0.2">
      <c r="B26" s="32" t="str">
        <f t="shared" si="1"/>
        <v>div Produkte + Zukauf</v>
      </c>
      <c r="C26" s="21"/>
      <c r="D26" s="146"/>
      <c r="E26" s="22">
        <f>E18*0.67</f>
        <v>15075</v>
      </c>
      <c r="F26" s="23">
        <f t="shared" si="2"/>
        <v>1</v>
      </c>
      <c r="G26" s="93">
        <f t="shared" si="3"/>
        <v>15075</v>
      </c>
      <c r="H26" s="4"/>
    </row>
    <row r="27" spans="2:8" ht="18" customHeight="1" x14ac:dyDescent="0.2">
      <c r="B27" s="33"/>
      <c r="C27" s="21"/>
      <c r="D27" s="146"/>
      <c r="E27" s="24"/>
      <c r="F27" s="23"/>
      <c r="G27" s="93">
        <f t="shared" si="3"/>
        <v>0</v>
      </c>
      <c r="H27" s="4"/>
    </row>
    <row r="28" spans="2:8" ht="18" customHeight="1" x14ac:dyDescent="0.2">
      <c r="B28" s="33"/>
      <c r="C28" s="21"/>
      <c r="D28" s="146"/>
      <c r="E28" s="24"/>
      <c r="F28" s="23"/>
      <c r="G28" s="93">
        <f t="shared" si="3"/>
        <v>0</v>
      </c>
      <c r="H28" s="4"/>
    </row>
    <row r="29" spans="2:8" ht="18" customHeight="1" x14ac:dyDescent="0.2">
      <c r="B29" s="97" t="s">
        <v>20</v>
      </c>
      <c r="C29" s="143"/>
      <c r="D29" s="147"/>
      <c r="E29" s="25"/>
      <c r="F29" s="26"/>
      <c r="G29" s="92">
        <f t="shared" si="3"/>
        <v>0</v>
      </c>
      <c r="H29" s="4"/>
    </row>
    <row r="30" spans="2:8" ht="18" customHeight="1" thickBot="1" x14ac:dyDescent="0.25">
      <c r="B30" s="98" t="s">
        <v>8</v>
      </c>
      <c r="C30" s="144" t="s">
        <v>45</v>
      </c>
      <c r="D30" s="148"/>
      <c r="E30" s="27">
        <f>SUM(G21:G28)*0.05</f>
        <v>1797.25</v>
      </c>
      <c r="F30" s="28">
        <v>1</v>
      </c>
      <c r="G30" s="99">
        <f t="shared" si="3"/>
        <v>1797.25</v>
      </c>
      <c r="H30" s="7"/>
    </row>
    <row r="31" spans="2:8" ht="18" customHeight="1" thickBot="1" x14ac:dyDescent="0.25"/>
    <row r="32" spans="2:8" ht="21" customHeight="1" thickBot="1" x14ac:dyDescent="0.25">
      <c r="B32" s="100" t="s">
        <v>10</v>
      </c>
      <c r="C32" s="101"/>
      <c r="D32" s="102"/>
      <c r="E32" s="102"/>
      <c r="F32" s="102"/>
      <c r="G32" s="102"/>
      <c r="H32" s="103">
        <f>H10-H20</f>
        <v>43637.75</v>
      </c>
    </row>
    <row r="33" spans="2:15" ht="18" customHeight="1" thickBot="1" x14ac:dyDescent="0.25"/>
    <row r="34" spans="2:15" ht="18" customHeight="1" x14ac:dyDescent="0.2">
      <c r="B34" s="61" t="s">
        <v>26</v>
      </c>
      <c r="C34" s="37"/>
      <c r="D34" s="79"/>
      <c r="E34" s="79"/>
      <c r="F34" s="79"/>
      <c r="G34" s="79"/>
      <c r="H34" s="38">
        <f>SUM(G37:G47)</f>
        <v>38852.5</v>
      </c>
    </row>
    <row r="35" spans="2:15" x14ac:dyDescent="0.2">
      <c r="B35" s="45"/>
      <c r="C35" s="46"/>
      <c r="D35" s="39" t="s">
        <v>6</v>
      </c>
      <c r="E35" s="39" t="s">
        <v>11</v>
      </c>
      <c r="F35" s="39" t="s">
        <v>11</v>
      </c>
      <c r="G35" s="39" t="s">
        <v>6</v>
      </c>
      <c r="H35" s="47"/>
    </row>
    <row r="36" spans="2:15" ht="18" customHeight="1" x14ac:dyDescent="0.2">
      <c r="B36" s="40"/>
      <c r="C36" s="41"/>
      <c r="D36" s="42" t="s">
        <v>19</v>
      </c>
      <c r="E36" s="119" t="s">
        <v>25</v>
      </c>
      <c r="F36" s="120" t="s">
        <v>27</v>
      </c>
      <c r="G36" s="43"/>
      <c r="H36" s="44"/>
      <c r="K36" s="149"/>
    </row>
    <row r="37" spans="2:15" ht="18" customHeight="1" x14ac:dyDescent="0.2">
      <c r="B37" s="2" t="s">
        <v>28</v>
      </c>
      <c r="C37" s="35" t="s">
        <v>12</v>
      </c>
      <c r="D37" s="12">
        <v>289000</v>
      </c>
      <c r="E37" s="121">
        <v>4</v>
      </c>
      <c r="F37" s="122">
        <v>1</v>
      </c>
      <c r="G37" s="3">
        <f>D37*(E37+F37)%</f>
        <v>14450</v>
      </c>
      <c r="H37" s="4"/>
    </row>
    <row r="38" spans="2:15" ht="18" customHeight="1" x14ac:dyDescent="0.2">
      <c r="B38" s="5"/>
      <c r="C38" s="36" t="s">
        <v>13</v>
      </c>
      <c r="D38" s="16">
        <v>80000</v>
      </c>
      <c r="E38" s="123">
        <v>7</v>
      </c>
      <c r="F38" s="124">
        <v>2</v>
      </c>
      <c r="G38" s="3">
        <f>D38*(E38+F38)%</f>
        <v>7200</v>
      </c>
      <c r="H38" s="4"/>
    </row>
    <row r="39" spans="2:15" ht="18" customHeight="1" x14ac:dyDescent="0.2">
      <c r="B39" s="5"/>
      <c r="C39" s="34" t="s">
        <v>29</v>
      </c>
      <c r="D39" s="57"/>
      <c r="E39" s="125"/>
      <c r="F39" s="126"/>
      <c r="G39" s="3">
        <f>D39*(E39+F39)%</f>
        <v>0</v>
      </c>
      <c r="H39" s="4"/>
    </row>
    <row r="40" spans="2:15" ht="18" customHeight="1" x14ac:dyDescent="0.2">
      <c r="B40" s="5" t="s">
        <v>30</v>
      </c>
      <c r="C40" s="8"/>
      <c r="D40" s="56"/>
      <c r="E40" s="150"/>
      <c r="F40" s="122"/>
      <c r="G40" s="16">
        <v>500</v>
      </c>
      <c r="H40" s="4"/>
    </row>
    <row r="41" spans="2:15" ht="18" customHeight="1" x14ac:dyDescent="0.2">
      <c r="B41" s="5" t="s">
        <v>14</v>
      </c>
      <c r="C41" s="9"/>
      <c r="D41" s="29"/>
      <c r="E41" s="151"/>
      <c r="F41" s="124"/>
      <c r="G41" s="16">
        <v>500</v>
      </c>
      <c r="H41" s="4"/>
    </row>
    <row r="42" spans="2:15" ht="18" customHeight="1" x14ac:dyDescent="0.2">
      <c r="B42" s="5" t="s">
        <v>31</v>
      </c>
      <c r="C42" s="9"/>
      <c r="D42" s="29"/>
      <c r="E42" s="151"/>
      <c r="F42" s="124"/>
      <c r="G42" s="16">
        <v>100</v>
      </c>
      <c r="H42" s="4"/>
    </row>
    <row r="43" spans="2:15" ht="18" customHeight="1" x14ac:dyDescent="0.2">
      <c r="B43" s="5" t="s">
        <v>46</v>
      </c>
      <c r="C43" s="59"/>
      <c r="D43" s="127"/>
      <c r="E43" s="152"/>
      <c r="F43" s="153"/>
      <c r="G43" s="16">
        <v>4800</v>
      </c>
      <c r="H43" s="4"/>
    </row>
    <row r="44" spans="2:15" ht="18" customHeight="1" x14ac:dyDescent="0.2">
      <c r="B44" s="5" t="s">
        <v>8</v>
      </c>
      <c r="C44" s="59"/>
      <c r="D44" s="58" t="s">
        <v>47</v>
      </c>
      <c r="E44" s="154"/>
      <c r="F44" s="155"/>
      <c r="G44" s="16">
        <v>4000</v>
      </c>
      <c r="H44" s="4"/>
      <c r="N44" s="104"/>
      <c r="O44" s="104"/>
    </row>
    <row r="45" spans="2:15" ht="9.9499999999999993" customHeight="1" x14ac:dyDescent="0.2">
      <c r="B45" s="45"/>
      <c r="C45" s="39" t="s">
        <v>48</v>
      </c>
      <c r="D45" s="39" t="s">
        <v>49</v>
      </c>
      <c r="E45" s="128"/>
      <c r="F45" s="129"/>
      <c r="G45" s="130"/>
      <c r="H45" s="131"/>
    </row>
    <row r="46" spans="2:15" ht="18" customHeight="1" x14ac:dyDescent="0.2">
      <c r="B46" s="132" t="s">
        <v>50</v>
      </c>
      <c r="C46" s="133">
        <v>0.02</v>
      </c>
      <c r="D46" s="134">
        <v>80000</v>
      </c>
      <c r="E46" s="135" t="s">
        <v>51</v>
      </c>
      <c r="F46" s="136">
        <f>D46/2</f>
        <v>40000</v>
      </c>
      <c r="G46" s="137">
        <f>C46*F46</f>
        <v>800</v>
      </c>
      <c r="H46" s="4"/>
    </row>
    <row r="47" spans="2:15" ht="18" customHeight="1" thickBot="1" x14ac:dyDescent="0.25">
      <c r="B47" s="98" t="s">
        <v>52</v>
      </c>
      <c r="C47" s="138">
        <v>4.4999999999999998E-2</v>
      </c>
      <c r="D47" s="139">
        <v>289000</v>
      </c>
      <c r="E47" s="140" t="s">
        <v>53</v>
      </c>
      <c r="F47" s="141">
        <f>D47/2</f>
        <v>144500</v>
      </c>
      <c r="G47" s="99">
        <f>C47*F47</f>
        <v>6502.5</v>
      </c>
      <c r="H47" s="7"/>
    </row>
    <row r="48" spans="2:15" ht="21" customHeight="1" thickBot="1" x14ac:dyDescent="0.25">
      <c r="B48" s="62"/>
      <c r="D48" s="63"/>
      <c r="E48" s="64"/>
      <c r="F48" s="65"/>
      <c r="G48" s="63"/>
      <c r="H48" s="63"/>
      <c r="I48" s="105"/>
      <c r="J48" s="105"/>
      <c r="K48" s="105"/>
      <c r="L48" s="105"/>
      <c r="M48" s="105"/>
      <c r="N48" s="106"/>
      <c r="O48" s="107"/>
    </row>
    <row r="49" spans="2:15" ht="21" customHeight="1" thickTop="1" thickBot="1" x14ac:dyDescent="0.25">
      <c r="B49" s="108" t="s">
        <v>15</v>
      </c>
      <c r="C49" s="109"/>
      <c r="D49" s="109"/>
      <c r="E49" s="109"/>
      <c r="F49" s="109"/>
      <c r="G49" s="110"/>
      <c r="H49" s="111">
        <f>H32-H34</f>
        <v>4785.25</v>
      </c>
      <c r="I49" s="105"/>
      <c r="J49" s="105"/>
      <c r="K49" s="105"/>
      <c r="L49" s="105"/>
      <c r="M49" s="105"/>
      <c r="N49" s="106"/>
      <c r="O49" s="107"/>
    </row>
    <row r="50" spans="2:15" ht="18" customHeight="1" thickTop="1" x14ac:dyDescent="0.2">
      <c r="B50" s="62"/>
      <c r="D50" s="63"/>
      <c r="E50" s="64"/>
      <c r="F50" s="65"/>
      <c r="G50" s="63"/>
      <c r="H50" s="63"/>
    </row>
    <row r="51" spans="2:15" ht="18" customHeight="1" x14ac:dyDescent="0.2">
      <c r="B51" s="112" t="s">
        <v>24</v>
      </c>
      <c r="C51" s="113"/>
      <c r="D51" s="113"/>
      <c r="E51" s="114"/>
      <c r="F51" s="30">
        <v>2850</v>
      </c>
      <c r="G51" s="113" t="s">
        <v>16</v>
      </c>
      <c r="H51" s="115"/>
    </row>
    <row r="52" spans="2:15" ht="18" customHeight="1" x14ac:dyDescent="0.2">
      <c r="B52" s="116" t="s">
        <v>17</v>
      </c>
      <c r="C52" s="117"/>
      <c r="D52" s="117"/>
      <c r="E52" s="117"/>
      <c r="F52" s="117"/>
      <c r="G52" s="117"/>
      <c r="H52" s="118">
        <f>IF(F51=0,0,H49/F51)</f>
        <v>1.6790350877192983</v>
      </c>
    </row>
    <row r="53" spans="2:15" ht="18" customHeight="1" x14ac:dyDescent="0.2"/>
    <row r="54" spans="2:15" ht="18" customHeight="1" x14ac:dyDescent="0.2"/>
    <row r="55" spans="2:15" ht="18" customHeight="1" x14ac:dyDescent="0.2"/>
    <row r="56" spans="2:15" ht="18" customHeight="1" x14ac:dyDescent="0.2"/>
    <row r="57" spans="2:15" ht="18" customHeight="1" x14ac:dyDescent="0.2"/>
    <row r="58" spans="2:15" ht="18" customHeight="1" x14ac:dyDescent="0.2"/>
    <row r="59" spans="2:15" ht="18" customHeight="1" x14ac:dyDescent="0.2"/>
    <row r="60" spans="2:15" ht="18" customHeight="1" x14ac:dyDescent="0.2"/>
    <row r="61" spans="2:15" ht="18" customHeight="1" x14ac:dyDescent="0.2"/>
  </sheetData>
  <sheetProtection sheet="1" objects="1" scenarios="1"/>
  <mergeCells count="1">
    <mergeCell ref="E6:F6"/>
  </mergeCells>
  <phoneticPr fontId="0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r:id="rId1"/>
  <headerFooter alignWithMargins="0">
    <oddFooter>&amp;LLEL Schwäbisch Gmünd, Abt. 2&amp;CNr. 162&amp;R&amp;D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NR162</vt:lpstr>
      <vt:lpstr>NR162DV_Beispiel</vt:lpstr>
      <vt:lpstr>NR162!Druckbereich</vt:lpstr>
      <vt:lpstr>NR162DV_Beispiel!Druckbereich</vt:lpstr>
    </vt:vector>
  </TitlesOfParts>
  <Company>LEL Schwäbisch Gmünd, Abt.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Nr162</dc:title>
  <dc:subject>Wirtschaftlichkeitsberechnung für EKK</dc:subject>
  <dc:creator>Richard Müller, Gisela Enderle</dc:creator>
  <dc:description>Stand 01.06.2004</dc:description>
  <cp:lastModifiedBy>Leppert, Christine (LEL-SG)</cp:lastModifiedBy>
  <cp:lastPrinted>2005-01-12T10:21:42Z</cp:lastPrinted>
  <dcterms:created xsi:type="dcterms:W3CDTF">2001-03-12T07:55:27Z</dcterms:created>
  <dcterms:modified xsi:type="dcterms:W3CDTF">2021-08-27T06:23:06Z</dcterms:modified>
</cp:coreProperties>
</file>