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XT\6T\"/>
    </mc:Choice>
  </mc:AlternateContent>
  <bookViews>
    <workbookView xWindow="-675" yWindow="15" windowWidth="15480" windowHeight="11640"/>
  </bookViews>
  <sheets>
    <sheet name="Übersicht" sheetId="6" r:id="rId1"/>
    <sheet name="Kalte Speisen" sheetId="1" r:id="rId2"/>
    <sheet name="Warme Speisen" sheetId="2" r:id="rId3"/>
    <sheet name="Getränke" sheetId="3" r:id="rId4"/>
    <sheet name="Wareneinsatz Gesamt" sheetId="7" r:id="rId5"/>
  </sheets>
  <definedNames>
    <definedName name="_xlnm.Print_Area" localSheetId="3">Getränke!$A$1:$I$34</definedName>
    <definedName name="_xlnm.Print_Area" localSheetId="1">'Kalte Speisen'!$A$1:$J$45</definedName>
    <definedName name="_xlnm.Print_Area" localSheetId="0">Übersicht!$A$1:$N$67</definedName>
    <definedName name="_xlnm.Print_Area" localSheetId="4">'Wareneinsatz Gesamt'!$A$1:$F$31</definedName>
  </definedNames>
  <calcPr calcId="162913"/>
</workbook>
</file>

<file path=xl/calcChain.xml><?xml version="1.0" encoding="utf-8"?>
<calcChain xmlns="http://schemas.openxmlformats.org/spreadsheetml/2006/main">
  <c r="C12" i="3" l="1"/>
  <c r="E15" i="3"/>
  <c r="F15" i="3"/>
  <c r="H15" i="3"/>
  <c r="H33" i="3" s="1"/>
  <c r="E16" i="3"/>
  <c r="F16" i="3"/>
  <c r="H16" i="3"/>
  <c r="E17" i="3"/>
  <c r="F17" i="3"/>
  <c r="H17" i="3"/>
  <c r="E18" i="3"/>
  <c r="F18" i="3"/>
  <c r="H18" i="3"/>
  <c r="E19" i="3"/>
  <c r="F19" i="3"/>
  <c r="H19" i="3"/>
  <c r="E20" i="3"/>
  <c r="F20" i="3"/>
  <c r="H20" i="3"/>
  <c r="E21" i="3"/>
  <c r="F21" i="3"/>
  <c r="H21" i="3"/>
  <c r="E22" i="3"/>
  <c r="F22" i="3"/>
  <c r="H22" i="3"/>
  <c r="E23" i="3"/>
  <c r="F23" i="3"/>
  <c r="H23" i="3"/>
  <c r="E24" i="3"/>
  <c r="F24" i="3"/>
  <c r="H24" i="3"/>
  <c r="E25" i="3"/>
  <c r="F25" i="3"/>
  <c r="H25" i="3"/>
  <c r="E26" i="3"/>
  <c r="F26" i="3"/>
  <c r="H26" i="3"/>
  <c r="E27" i="3"/>
  <c r="F27" i="3"/>
  <c r="H27" i="3"/>
  <c r="E28" i="3"/>
  <c r="F28" i="3"/>
  <c r="H28" i="3"/>
  <c r="E29" i="3"/>
  <c r="F29" i="3"/>
  <c r="H29" i="3"/>
  <c r="E30" i="3"/>
  <c r="F30" i="3"/>
  <c r="H30" i="3"/>
  <c r="E31" i="3"/>
  <c r="F31" i="3"/>
  <c r="H31" i="3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H39" i="1"/>
  <c r="H40" i="1" s="1"/>
  <c r="C15" i="7"/>
  <c r="C12" i="2"/>
  <c r="E15" i="2"/>
  <c r="F15" i="2"/>
  <c r="H15" i="2"/>
  <c r="E16" i="2"/>
  <c r="F16" i="2"/>
  <c r="H16" i="2"/>
  <c r="E17" i="2"/>
  <c r="F17" i="2"/>
  <c r="H17" i="2"/>
  <c r="E18" i="2"/>
  <c r="F18" i="2"/>
  <c r="H18" i="2"/>
  <c r="E19" i="2"/>
  <c r="F19" i="2"/>
  <c r="H19" i="2"/>
  <c r="E20" i="2"/>
  <c r="F20" i="2"/>
  <c r="H20" i="2"/>
  <c r="E21" i="2"/>
  <c r="F21" i="2"/>
  <c r="H21" i="2"/>
  <c r="E22" i="2"/>
  <c r="F22" i="2"/>
  <c r="H22" i="2"/>
  <c r="E23" i="2"/>
  <c r="F23" i="2"/>
  <c r="H23" i="2"/>
  <c r="E24" i="2"/>
  <c r="F24" i="2"/>
  <c r="H24" i="2"/>
  <c r="E25" i="2"/>
  <c r="F25" i="2"/>
  <c r="H25" i="2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E31" i="2"/>
  <c r="F31" i="2"/>
  <c r="H31" i="2"/>
  <c r="E32" i="2"/>
  <c r="F32" i="2"/>
  <c r="H32" i="2"/>
  <c r="E33" i="2"/>
  <c r="F33" i="2"/>
  <c r="H33" i="2"/>
  <c r="E34" i="2"/>
  <c r="F34" i="2"/>
  <c r="H34" i="2"/>
  <c r="E35" i="2"/>
  <c r="F35" i="2"/>
  <c r="H35" i="2"/>
  <c r="E36" i="2"/>
  <c r="F36" i="2"/>
  <c r="H36" i="2"/>
  <c r="E37" i="2"/>
  <c r="F37" i="2"/>
  <c r="H37" i="2"/>
  <c r="E38" i="2"/>
  <c r="F38" i="2"/>
  <c r="H38" i="2"/>
  <c r="E39" i="2"/>
  <c r="F39" i="2"/>
  <c r="H39" i="2"/>
  <c r="E40" i="2"/>
  <c r="F40" i="2"/>
  <c r="H40" i="2"/>
  <c r="H42" i="2"/>
  <c r="C16" i="7" s="1"/>
  <c r="H34" i="3" l="1"/>
  <c r="C17" i="7"/>
  <c r="C18" i="7"/>
  <c r="C20" i="7" s="1"/>
  <c r="H43" i="2"/>
</calcChain>
</file>

<file path=xl/sharedStrings.xml><?xml version="1.0" encoding="utf-8"?>
<sst xmlns="http://schemas.openxmlformats.org/spreadsheetml/2006/main" count="139" uniqueCount="82">
  <si>
    <t>Sonstiges/ Bemerkungen</t>
  </si>
  <si>
    <t>Butter</t>
  </si>
  <si>
    <t>Zopf</t>
  </si>
  <si>
    <t>Brot</t>
  </si>
  <si>
    <t>Marmelade</t>
  </si>
  <si>
    <t>Honig</t>
  </si>
  <si>
    <t>Käse</t>
  </si>
  <si>
    <t>Wurst/ Aufschnitt</t>
  </si>
  <si>
    <t>Müsli</t>
  </si>
  <si>
    <t>Natur- und Früchtejoghurt</t>
  </si>
  <si>
    <t>Gemüse</t>
  </si>
  <si>
    <t>Früchte</t>
  </si>
  <si>
    <t>Zucker</t>
  </si>
  <si>
    <t>Kartoffeln</t>
  </si>
  <si>
    <t>Wurst/ Fleisch</t>
  </si>
  <si>
    <t>Speck</t>
  </si>
  <si>
    <t>Suppen</t>
  </si>
  <si>
    <t>Salat</t>
  </si>
  <si>
    <t>Braten</t>
  </si>
  <si>
    <t>Zwischensumme warme Speisen</t>
  </si>
  <si>
    <t>Obstsaft</t>
  </si>
  <si>
    <t>Kaffee/ Tee</t>
  </si>
  <si>
    <t>Milch oder Kakao</t>
  </si>
  <si>
    <t>Mineralwasser</t>
  </si>
  <si>
    <t>Zwischensumme Getränke</t>
  </si>
  <si>
    <t xml:space="preserve">Zwischensumme kalte Speisen </t>
  </si>
  <si>
    <t xml:space="preserve">Zwischensumme warme Speisen </t>
  </si>
  <si>
    <t xml:space="preserve">Zwischensumme Getränke </t>
  </si>
  <si>
    <t xml:space="preserve">Anzahl Gäste: </t>
  </si>
  <si>
    <r>
      <t xml:space="preserve">Eier </t>
    </r>
    <r>
      <rPr>
        <b/>
        <sz val="11"/>
        <rFont val="Arial"/>
        <family val="2"/>
      </rPr>
      <t>(Stück)</t>
    </r>
  </si>
  <si>
    <t>g</t>
  </si>
  <si>
    <t>ml</t>
  </si>
  <si>
    <t>Erläuterungen zur Excel-Anwendung</t>
  </si>
  <si>
    <t>Die Datei Preis-Menge-Brunch.xls enthält folgende Arbeitsblätter:</t>
  </si>
  <si>
    <t>Kalte Speisen</t>
  </si>
  <si>
    <t>Warme Speisen</t>
  </si>
  <si>
    <t>Getränke</t>
  </si>
  <si>
    <t>Wareneinsatz Gesamt</t>
  </si>
  <si>
    <t>benötigt werden und welcher Wareneinsatz hierfür zu erbringen ist.</t>
  </si>
  <si>
    <t>und dürfen nicht überschrieben werden, um eine fehlerfreie Berechnung zu gewährleisten!</t>
  </si>
  <si>
    <t>Gesamt-kosten 
[€]</t>
  </si>
  <si>
    <t xml:space="preserve">Die Datei enthält die Berechnung für einen Brunch mit 100 Personen. Alle Angaben können korrigiert </t>
  </si>
  <si>
    <t>bzw. müssen an die Mengen- und Preisverhältnisse vor Ort angepasst werden!</t>
  </si>
  <si>
    <t>Anzahl Gäste:</t>
  </si>
  <si>
    <t xml:space="preserve">Bei Fragen und Anregungen zur Datei wenden Sie sich bitte an </t>
  </si>
  <si>
    <t>Gisela Enderle, LEL Schwäbisch Gmünd, gisela.enderle@lel.bwl.de, (Tel. 07171-917-225)</t>
  </si>
  <si>
    <t>Grundsätzlich:</t>
  </si>
  <si>
    <t xml:space="preserve">Die Eingabe soll ausschließlich in gelben Feldern erfolgen. Weiße Felder enthalten Formeln und Bezüge </t>
  </si>
  <si>
    <t>Wareneinsatz pro Gast</t>
  </si>
  <si>
    <t>€</t>
  </si>
  <si>
    <t>Summe Speisen und Getränke</t>
  </si>
  <si>
    <t>Die Datei bzw. die Zellen sind nicht geschützt.</t>
  </si>
  <si>
    <t xml:space="preserve">Die Datei wurde im Rahmen des Beratungsprojekts "Events auf dem Bauernhof" im Rems-Murr-Kreis vom </t>
  </si>
  <si>
    <t>Angelika Thomas, info@komm-agrar.de (Tel. 0711-2362389)</t>
  </si>
  <si>
    <t>Preis-Mengen-Berechnung für Bauernhof-Brunch</t>
  </si>
  <si>
    <r>
      <t xml:space="preserve">Bauernhof-Brunch
</t>
    </r>
    <r>
      <rPr>
        <b/>
        <sz val="28"/>
        <rFont val="Arial"/>
        <family val="2"/>
      </rPr>
      <t>Kalte Speisen</t>
    </r>
  </si>
  <si>
    <r>
      <t xml:space="preserve">Bauernhof-Brunch
</t>
    </r>
    <r>
      <rPr>
        <b/>
        <sz val="28"/>
        <rFont val="Arial"/>
        <family val="2"/>
      </rPr>
      <t>Warme Speisen</t>
    </r>
  </si>
  <si>
    <r>
      <t xml:space="preserve">Bauernhof-Brunch
</t>
    </r>
    <r>
      <rPr>
        <b/>
        <sz val="28"/>
        <rFont val="Arial"/>
        <family val="2"/>
      </rPr>
      <t>Getränke</t>
    </r>
  </si>
  <si>
    <r>
      <t xml:space="preserve">Mit Hilfe der Datei </t>
    </r>
    <r>
      <rPr>
        <sz val="13"/>
        <color indexed="56"/>
        <rFont val="Arial"/>
        <family val="2"/>
      </rPr>
      <t xml:space="preserve">Preis-Menge-Brunch.xls </t>
    </r>
    <r>
      <rPr>
        <sz val="13"/>
        <rFont val="Arial"/>
        <family val="2"/>
      </rPr>
      <t xml:space="preserve">kann berechnet werden, welche Mengen Lebensmittel für einen Bauernhofbrunch </t>
    </r>
  </si>
  <si>
    <t>Gesamtwareneinsatz
Kalte Speisen</t>
  </si>
  <si>
    <r>
      <t>Bauernhof-Brunch</t>
    </r>
    <r>
      <rPr>
        <b/>
        <sz val="24"/>
        <rFont val="Arial"/>
        <family val="2"/>
      </rPr>
      <t xml:space="preserve">
</t>
    </r>
    <r>
      <rPr>
        <b/>
        <sz val="26"/>
        <rFont val="Arial"/>
        <family val="2"/>
      </rPr>
      <t>Gesamtkosten Wareneinsatz</t>
    </r>
  </si>
  <si>
    <t>Stück</t>
  </si>
  <si>
    <r>
      <t xml:space="preserve">Durchschnitt-liche Menge/ Person
</t>
    </r>
    <r>
      <rPr>
        <b/>
        <sz val="11"/>
        <rFont val="Arial"/>
        <family val="2"/>
      </rPr>
      <t>[g / St.]</t>
    </r>
  </si>
  <si>
    <r>
      <t>Menge für</t>
    </r>
    <r>
      <rPr>
        <b/>
        <sz val="11"/>
        <rFont val="Arial"/>
        <family val="2"/>
      </rPr>
      <t xml:space="preserve"> 
10 </t>
    </r>
    <r>
      <rPr>
        <sz val="11"/>
        <rFont val="Arial"/>
        <family val="2"/>
      </rPr>
      <t xml:space="preserve">Personen
</t>
    </r>
    <r>
      <rPr>
        <b/>
        <sz val="11"/>
        <rFont val="Arial"/>
        <family val="2"/>
      </rPr>
      <t>[g / St.]</t>
    </r>
  </si>
  <si>
    <r>
      <t xml:space="preserve">bei </t>
    </r>
    <r>
      <rPr>
        <b/>
        <sz val="11"/>
        <rFont val="Arial"/>
        <family val="2"/>
      </rPr>
      <t>meiner Gästezahl 
[kg / St.]</t>
    </r>
  </si>
  <si>
    <r>
      <t>Einzelpreis/ kg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bzw.Stück</t>
    </r>
    <r>
      <rPr>
        <sz val="11"/>
        <rFont val="Arial"/>
        <family val="2"/>
      </rPr>
      <t xml:space="preserve">
geschätzt 
</t>
    </r>
    <r>
      <rPr>
        <b/>
        <sz val="11"/>
        <rFont val="Arial"/>
        <family val="2"/>
      </rPr>
      <t>[€]</t>
    </r>
  </si>
  <si>
    <r>
      <t>Einheit</t>
    </r>
    <r>
      <rPr>
        <b/>
        <sz val="11"/>
        <rFont val="Arial"/>
        <family val="2"/>
      </rPr>
      <t xml:space="preserve"> 
[g / St.]</t>
    </r>
  </si>
  <si>
    <r>
      <t xml:space="preserve">Durchschnitt-liche Menge/ Person
</t>
    </r>
    <r>
      <rPr>
        <b/>
        <sz val="11"/>
        <rFont val="Arial"/>
        <family val="2"/>
      </rPr>
      <t>[ml / St.]</t>
    </r>
  </si>
  <si>
    <r>
      <t>Einheit</t>
    </r>
    <r>
      <rPr>
        <b/>
        <sz val="11"/>
        <rFont val="Arial"/>
        <family val="2"/>
      </rPr>
      <t xml:space="preserve"> 
[ml / St.]</t>
    </r>
  </si>
  <si>
    <r>
      <t xml:space="preserve">bei </t>
    </r>
    <r>
      <rPr>
        <b/>
        <sz val="11"/>
        <rFont val="Arial"/>
        <family val="2"/>
      </rPr>
      <t>meiner Gästezahl 
[l / St.]</t>
    </r>
  </si>
  <si>
    <r>
      <t>Einzelpreis/ 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bzw.Stück</t>
    </r>
    <r>
      <rPr>
        <sz val="11"/>
        <rFont val="Arial"/>
        <family val="2"/>
      </rPr>
      <t xml:space="preserve">
geschätzt 
</t>
    </r>
    <r>
      <rPr>
        <b/>
        <sz val="11"/>
        <rFont val="Arial"/>
        <family val="2"/>
      </rPr>
      <t>[€]</t>
    </r>
  </si>
  <si>
    <r>
      <t>Menge für</t>
    </r>
    <r>
      <rPr>
        <b/>
        <sz val="11"/>
        <rFont val="Arial"/>
        <family val="2"/>
      </rPr>
      <t xml:space="preserve"> 
10 </t>
    </r>
    <r>
      <rPr>
        <sz val="11"/>
        <rFont val="Arial"/>
        <family val="2"/>
      </rPr>
      <t xml:space="preserve">Personen
</t>
    </r>
    <r>
      <rPr>
        <b/>
        <sz val="11"/>
        <rFont val="Arial"/>
        <family val="2"/>
      </rPr>
      <t>[l / St.]</t>
    </r>
  </si>
  <si>
    <t>ggf. Spalte B, C, E, G anpassen</t>
  </si>
  <si>
    <t>12/2008</t>
  </si>
  <si>
    <t>Geschäftsbereich Landwirtschaft  Backnang erstellt und 2008 von der LEL überarbeitet.</t>
  </si>
  <si>
    <t>Kosten Getränke
pro Gast</t>
  </si>
  <si>
    <t>Kosten warme Speisen pro Gast</t>
  </si>
  <si>
    <t>Wareneinsatz Kalte Speisen
 pro Gast</t>
  </si>
  <si>
    <r>
      <t xml:space="preserve">Einheit
</t>
    </r>
    <r>
      <rPr>
        <b/>
        <sz val="11"/>
        <rFont val="Arial"/>
        <family val="2"/>
      </rPr>
      <t xml:space="preserve"> [g / St.]</t>
    </r>
  </si>
  <si>
    <t>Gesamt-kosten
[€]</t>
  </si>
  <si>
    <t>Kartoffelsalat</t>
  </si>
  <si>
    <t>Holunder-Sirup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</si>
</sst>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General_)"/>
    <numFmt numFmtId="221" formatCode="#,##0\ \ "/>
    <numFmt numFmtId="225" formatCode="#,##0.00\ \ "/>
    <numFmt numFmtId="226" formatCode="0.00\ \ "/>
  </numFmts>
  <fonts count="23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</font>
    <font>
      <i/>
      <sz val="11"/>
      <name val="Arial"/>
      <family val="2"/>
    </font>
    <font>
      <b/>
      <sz val="12"/>
      <name val="Arial"/>
    </font>
    <font>
      <sz val="10"/>
      <name val="Courier"/>
    </font>
    <font>
      <b/>
      <sz val="24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28"/>
      <name val="Courier"/>
    </font>
    <font>
      <sz val="14"/>
      <name val="Arial"/>
      <family val="2"/>
    </font>
    <font>
      <sz val="14"/>
      <name val="Courier"/>
    </font>
    <font>
      <sz val="13"/>
      <name val="Arial"/>
      <family val="2"/>
    </font>
    <font>
      <sz val="13"/>
      <color indexed="56"/>
      <name val="Arial"/>
      <family val="2"/>
    </font>
    <font>
      <b/>
      <sz val="13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7" fontId="10" fillId="0" borderId="0"/>
    <xf numFmtId="0" fontId="1" fillId="0" borderId="0"/>
  </cellStyleXfs>
  <cellXfs count="155">
    <xf numFmtId="0" fontId="0" fillId="0" borderId="0" xfId="0"/>
    <xf numFmtId="0" fontId="6" fillId="0" borderId="0" xfId="0" applyFont="1"/>
    <xf numFmtId="2" fontId="0" fillId="0" borderId="0" xfId="0" applyNumberFormat="1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3" fillId="2" borderId="4" xfId="0" applyFont="1" applyFill="1" applyBorder="1" applyAlignment="1">
      <alignment horizontal="center" vertical="top" wrapText="1"/>
    </xf>
    <xf numFmtId="0" fontId="4" fillId="0" borderId="0" xfId="0" applyFont="1" applyFill="1"/>
    <xf numFmtId="0" fontId="0" fillId="0" borderId="0" xfId="0" applyFill="1"/>
    <xf numFmtId="2" fontId="4" fillId="2" borderId="0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5" fillId="2" borderId="5" xfId="0" applyNumberFormat="1" applyFont="1" applyFill="1" applyBorder="1" applyAlignment="1">
      <alignment horizontal="center" vertical="top" wrapText="1"/>
    </xf>
    <xf numFmtId="0" fontId="5" fillId="0" borderId="0" xfId="0" applyFont="1"/>
    <xf numFmtId="2" fontId="5" fillId="0" borderId="0" xfId="0" applyNumberFormat="1" applyFont="1" applyBorder="1" applyAlignment="1">
      <alignment horizontal="center" vertical="top" wrapText="1"/>
    </xf>
    <xf numFmtId="0" fontId="5" fillId="2" borderId="5" xfId="0" applyFont="1" applyFill="1" applyBorder="1"/>
    <xf numFmtId="2" fontId="5" fillId="0" borderId="0" xfId="0" applyNumberFormat="1" applyFont="1"/>
    <xf numFmtId="2" fontId="5" fillId="2" borderId="5" xfId="0" applyNumberFormat="1" applyFont="1" applyFill="1" applyBorder="1"/>
    <xf numFmtId="0" fontId="7" fillId="0" borderId="0" xfId="2" applyFont="1"/>
    <xf numFmtId="0" fontId="7" fillId="0" borderId="0" xfId="2" applyFont="1" applyAlignment="1">
      <alignment vertical="center"/>
    </xf>
    <xf numFmtId="0" fontId="0" fillId="0" borderId="0" xfId="0" applyBorder="1" applyAlignment="1"/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4" fillId="0" borderId="0" xfId="0" applyFont="1" applyFill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177" fontId="10" fillId="2" borderId="7" xfId="1" applyFill="1" applyBorder="1" applyAlignment="1">
      <alignment vertical="center"/>
    </xf>
    <xf numFmtId="2" fontId="5" fillId="0" borderId="4" xfId="0" applyNumberFormat="1" applyFont="1" applyBorder="1" applyAlignment="1">
      <alignment vertical="center" wrapText="1"/>
    </xf>
    <xf numFmtId="0" fontId="6" fillId="0" borderId="4" xfId="0" applyFont="1" applyBorder="1"/>
    <xf numFmtId="0" fontId="1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4" fillId="2" borderId="8" xfId="1" applyNumberFormat="1" applyFont="1" applyFill="1" applyBorder="1" applyAlignment="1">
      <alignment vertical="center"/>
    </xf>
    <xf numFmtId="0" fontId="7" fillId="0" borderId="9" xfId="2" applyFont="1" applyBorder="1"/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4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Fill="1" applyProtection="1"/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Protection="1"/>
    <xf numFmtId="2" fontId="5" fillId="0" borderId="0" xfId="0" applyNumberFormat="1" applyFont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Protection="1"/>
    <xf numFmtId="2" fontId="5" fillId="2" borderId="5" xfId="0" applyNumberFormat="1" applyFont="1" applyFill="1" applyBorder="1" applyAlignment="1" applyProtection="1">
      <alignment horizontal="center" vertical="top" wrapText="1"/>
    </xf>
    <xf numFmtId="0" fontId="0" fillId="2" borderId="3" xfId="0" applyFill="1" applyBorder="1" applyProtection="1"/>
    <xf numFmtId="0" fontId="2" fillId="2" borderId="4" xfId="0" applyFont="1" applyFill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horizontal="center" vertical="top" wrapText="1"/>
    </xf>
    <xf numFmtId="0" fontId="7" fillId="0" borderId="0" xfId="2" applyFont="1" applyBorder="1"/>
    <xf numFmtId="0" fontId="7" fillId="0" borderId="7" xfId="2" applyFont="1" applyBorder="1"/>
    <xf numFmtId="0" fontId="7" fillId="0" borderId="10" xfId="2" applyFont="1" applyBorder="1"/>
    <xf numFmtId="0" fontId="7" fillId="0" borderId="11" xfId="2" applyFont="1" applyBorder="1"/>
    <xf numFmtId="0" fontId="7" fillId="0" borderId="12" xfId="2" applyFont="1" applyBorder="1"/>
    <xf numFmtId="0" fontId="7" fillId="0" borderId="13" xfId="2" applyFont="1" applyBorder="1"/>
    <xf numFmtId="0" fontId="7" fillId="0" borderId="14" xfId="2" applyFont="1" applyBorder="1"/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/>
    <xf numFmtId="0" fontId="7" fillId="0" borderId="16" xfId="2" applyFont="1" applyBorder="1"/>
    <xf numFmtId="0" fontId="7" fillId="0" borderId="17" xfId="2" applyFont="1" applyBorder="1"/>
    <xf numFmtId="0" fontId="19" fillId="0" borderId="0" xfId="2" applyFont="1" applyBorder="1"/>
    <xf numFmtId="0" fontId="21" fillId="0" borderId="0" xfId="2" applyFont="1" applyBorder="1"/>
    <xf numFmtId="0" fontId="19" fillId="0" borderId="0" xfId="2" applyFont="1" applyFill="1" applyBorder="1"/>
    <xf numFmtId="177" fontId="19" fillId="0" borderId="0" xfId="1" applyFont="1" applyBorder="1"/>
    <xf numFmtId="0" fontId="0" fillId="0" borderId="9" xfId="0" applyBorder="1"/>
    <xf numFmtId="0" fontId="0" fillId="0" borderId="9" xfId="0" applyBorder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top" shrinkToFit="1"/>
      <protection locked="0"/>
    </xf>
    <xf numFmtId="0" fontId="3" fillId="3" borderId="18" xfId="0" applyFont="1" applyFill="1" applyBorder="1" applyAlignment="1" applyProtection="1">
      <alignment horizontal="left" vertical="top" shrinkToFit="1"/>
      <protection locked="0"/>
    </xf>
    <xf numFmtId="0" fontId="3" fillId="3" borderId="19" xfId="0" applyFont="1" applyFill="1" applyBorder="1" applyAlignment="1" applyProtection="1">
      <alignment horizontal="left" vertical="top" shrinkToFit="1"/>
      <protection locked="0"/>
    </xf>
    <xf numFmtId="0" fontId="2" fillId="3" borderId="19" xfId="0" applyFont="1" applyFill="1" applyBorder="1" applyAlignment="1" applyProtection="1">
      <alignment horizontal="left" vertical="top" shrinkToFit="1"/>
      <protection locked="0"/>
    </xf>
    <xf numFmtId="0" fontId="5" fillId="3" borderId="1" xfId="0" applyFont="1" applyFill="1" applyBorder="1" applyAlignment="1" applyProtection="1">
      <alignment horizontal="center" vertical="top" shrinkToFit="1"/>
      <protection locked="0"/>
    </xf>
    <xf numFmtId="0" fontId="5" fillId="3" borderId="4" xfId="0" applyFont="1" applyFill="1" applyBorder="1" applyAlignment="1" applyProtection="1">
      <alignment horizontal="center" vertical="top" shrinkToFit="1"/>
      <protection locked="0"/>
    </xf>
    <xf numFmtId="0" fontId="8" fillId="3" borderId="1" xfId="0" applyFont="1" applyFill="1" applyBorder="1" applyAlignment="1" applyProtection="1">
      <alignment vertical="top" shrinkToFit="1"/>
      <protection locked="0"/>
    </xf>
    <xf numFmtId="0" fontId="8" fillId="3" borderId="4" xfId="0" applyFont="1" applyFill="1" applyBorder="1" applyAlignment="1" applyProtection="1">
      <alignment vertical="top" shrinkToFit="1"/>
      <protection locked="0"/>
    </xf>
    <xf numFmtId="0" fontId="8" fillId="3" borderId="8" xfId="0" applyFont="1" applyFill="1" applyBorder="1" applyAlignment="1" applyProtection="1">
      <alignment vertical="top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18" xfId="0" applyFont="1" applyFill="1" applyBorder="1" applyAlignment="1" applyProtection="1">
      <alignment horizontal="left" vertical="center" shrinkToFit="1"/>
      <protection locked="0"/>
    </xf>
    <xf numFmtId="0" fontId="3" fillId="3" borderId="19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8" fillId="3" borderId="4" xfId="0" applyFont="1" applyFill="1" applyBorder="1" applyAlignment="1" applyProtection="1">
      <alignment vertical="center" shrinkToFit="1"/>
      <protection locked="0"/>
    </xf>
    <xf numFmtId="0" fontId="8" fillId="3" borderId="8" xfId="0" applyFont="1" applyFill="1" applyBorder="1" applyAlignment="1" applyProtection="1">
      <alignment vertical="center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225" fontId="7" fillId="0" borderId="4" xfId="0" applyNumberFormat="1" applyFont="1" applyBorder="1" applyAlignment="1">
      <alignment vertical="center"/>
    </xf>
    <xf numFmtId="225" fontId="9" fillId="0" borderId="4" xfId="0" applyNumberFormat="1" applyFont="1" applyBorder="1" applyAlignment="1">
      <alignment vertical="center"/>
    </xf>
    <xf numFmtId="226" fontId="4" fillId="2" borderId="0" xfId="0" applyNumberFormat="1" applyFont="1" applyFill="1"/>
    <xf numFmtId="221" fontId="5" fillId="3" borderId="1" xfId="0" applyNumberFormat="1" applyFont="1" applyFill="1" applyBorder="1" applyAlignment="1" applyProtection="1">
      <alignment horizontal="right" vertical="top" shrinkToFit="1"/>
      <protection locked="0"/>
    </xf>
    <xf numFmtId="221" fontId="5" fillId="3" borderId="3" xfId="0" applyNumberFormat="1" applyFont="1" applyFill="1" applyBorder="1" applyAlignment="1" applyProtection="1">
      <alignment horizontal="right" vertical="top" shrinkToFit="1"/>
      <protection locked="0"/>
    </xf>
    <xf numFmtId="221" fontId="5" fillId="3" borderId="8" xfId="0" applyNumberFormat="1" applyFont="1" applyFill="1" applyBorder="1" applyAlignment="1" applyProtection="1">
      <alignment horizontal="right" vertical="top" shrinkToFit="1"/>
      <protection locked="0"/>
    </xf>
    <xf numFmtId="225" fontId="5" fillId="3" borderId="1" xfId="0" applyNumberFormat="1" applyFont="1" applyFill="1" applyBorder="1" applyAlignment="1" applyProtection="1">
      <alignment horizontal="right" vertical="top" shrinkToFit="1"/>
      <protection locked="0"/>
    </xf>
    <xf numFmtId="225" fontId="5" fillId="3" borderId="8" xfId="0" applyNumberFormat="1" applyFont="1" applyFill="1" applyBorder="1" applyAlignment="1" applyProtection="1">
      <alignment horizontal="right" vertical="top" shrinkToFit="1"/>
      <protection locked="0"/>
    </xf>
    <xf numFmtId="225" fontId="5" fillId="3" borderId="3" xfId="0" applyNumberFormat="1" applyFont="1" applyFill="1" applyBorder="1" applyAlignment="1" applyProtection="1">
      <alignment horizontal="right" vertical="top" shrinkToFit="1"/>
      <protection locked="0"/>
    </xf>
    <xf numFmtId="225" fontId="4" fillId="2" borderId="5" xfId="0" applyNumberFormat="1" applyFont="1" applyFill="1" applyBorder="1" applyAlignment="1">
      <alignment horizontal="right" vertical="top" wrapText="1"/>
    </xf>
    <xf numFmtId="225" fontId="5" fillId="2" borderId="5" xfId="0" applyNumberFormat="1" applyFont="1" applyFill="1" applyBorder="1" applyAlignment="1">
      <alignment horizontal="right" vertical="top" wrapText="1"/>
    </xf>
    <xf numFmtId="225" fontId="5" fillId="0" borderId="1" xfId="0" applyNumberFormat="1" applyFont="1" applyBorder="1" applyAlignment="1" applyProtection="1">
      <alignment horizontal="right" vertical="top" shrinkToFit="1"/>
    </xf>
    <xf numFmtId="225" fontId="5" fillId="0" borderId="4" xfId="0" applyNumberFormat="1" applyFont="1" applyBorder="1" applyAlignment="1" applyProtection="1">
      <alignment horizontal="right" vertical="top" shrinkToFit="1"/>
    </xf>
    <xf numFmtId="221" fontId="5" fillId="0" borderId="1" xfId="0" applyNumberFormat="1" applyFont="1" applyFill="1" applyBorder="1" applyAlignment="1" applyProtection="1">
      <alignment horizontal="right" vertical="top" shrinkToFit="1"/>
    </xf>
    <xf numFmtId="221" fontId="5" fillId="0" borderId="4" xfId="0" applyNumberFormat="1" applyFont="1" applyFill="1" applyBorder="1" applyAlignment="1" applyProtection="1">
      <alignment horizontal="right" vertical="top" shrinkToFit="1"/>
    </xf>
    <xf numFmtId="225" fontId="2" fillId="0" borderId="1" xfId="0" applyNumberFormat="1" applyFont="1" applyBorder="1" applyAlignment="1" applyProtection="1">
      <alignment horizontal="right" vertical="center" shrinkToFit="1"/>
    </xf>
    <xf numFmtId="225" fontId="4" fillId="2" borderId="5" xfId="0" applyNumberFormat="1" applyFont="1" applyFill="1" applyBorder="1" applyAlignment="1" applyProtection="1">
      <alignment vertical="center" shrinkToFit="1"/>
      <protection locked="0"/>
    </xf>
    <xf numFmtId="225" fontId="5" fillId="2" borderId="5" xfId="0" applyNumberFormat="1" applyFont="1" applyFill="1" applyBorder="1" applyAlignment="1" applyProtection="1">
      <alignment vertical="center" shrinkToFit="1"/>
      <protection locked="0"/>
    </xf>
    <xf numFmtId="225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225" fontId="5" fillId="3" borderId="1" xfId="0" applyNumberFormat="1" applyFont="1" applyFill="1" applyBorder="1" applyAlignment="1" applyProtection="1">
      <alignment horizontal="right" vertical="center" shrinkToFit="1"/>
      <protection locked="0"/>
    </xf>
    <xf numFmtId="225" fontId="5" fillId="3" borderId="3" xfId="0" applyNumberFormat="1" applyFont="1" applyFill="1" applyBorder="1" applyAlignment="1" applyProtection="1">
      <alignment horizontal="right" vertical="center" shrinkToFit="1"/>
      <protection locked="0"/>
    </xf>
    <xf numFmtId="225" fontId="5" fillId="3" borderId="8" xfId="0" applyNumberFormat="1" applyFont="1" applyFill="1" applyBorder="1" applyAlignment="1" applyProtection="1">
      <alignment horizontal="right" vertical="center" shrinkToFit="1"/>
      <protection locked="0"/>
    </xf>
    <xf numFmtId="225" fontId="5" fillId="3" borderId="4" xfId="0" applyNumberFormat="1" applyFont="1" applyFill="1" applyBorder="1" applyAlignment="1" applyProtection="1">
      <alignment horizontal="right" vertical="center" shrinkToFit="1"/>
      <protection locked="0"/>
    </xf>
    <xf numFmtId="226" fontId="4" fillId="2" borderId="5" xfId="0" applyNumberFormat="1" applyFont="1" applyFill="1" applyBorder="1" applyAlignment="1">
      <alignment horizontal="right" vertical="center"/>
    </xf>
    <xf numFmtId="226" fontId="5" fillId="2" borderId="5" xfId="0" applyNumberFormat="1" applyFont="1" applyFill="1" applyBorder="1" applyAlignment="1">
      <alignment horizontal="right" vertical="center"/>
    </xf>
    <xf numFmtId="221" fontId="5" fillId="0" borderId="1" xfId="0" applyNumberFormat="1" applyFont="1" applyFill="1" applyBorder="1" applyAlignment="1" applyProtection="1">
      <alignment horizontal="right" vertical="center" shrinkToFit="1"/>
    </xf>
    <xf numFmtId="221" fontId="5" fillId="0" borderId="4" xfId="0" applyNumberFormat="1" applyFont="1" applyFill="1" applyBorder="1" applyAlignment="1" applyProtection="1">
      <alignment horizontal="right" vertical="center" shrinkToFit="1"/>
    </xf>
    <xf numFmtId="225" fontId="2" fillId="0" borderId="4" xfId="0" applyNumberFormat="1" applyFont="1" applyBorder="1" applyAlignment="1" applyProtection="1">
      <alignment horizontal="right" vertical="center" shrinkToFit="1"/>
    </xf>
    <xf numFmtId="225" fontId="5" fillId="0" borderId="1" xfId="0" applyNumberFormat="1" applyFont="1" applyBorder="1" applyAlignment="1" applyProtection="1">
      <alignment horizontal="right" vertical="center" shrinkToFit="1"/>
    </xf>
    <xf numFmtId="225" fontId="5" fillId="0" borderId="4" xfId="0" applyNumberFormat="1" applyFont="1" applyBorder="1" applyAlignment="1" applyProtection="1">
      <alignment horizontal="right" vertical="center" shrinkToFit="1"/>
    </xf>
    <xf numFmtId="225" fontId="5" fillId="0" borderId="1" xfId="0" applyNumberFormat="1" applyFont="1" applyFill="1" applyBorder="1" applyAlignment="1" applyProtection="1">
      <alignment horizontal="right" vertical="top" shrinkToFit="1"/>
    </xf>
    <xf numFmtId="225" fontId="5" fillId="0" borderId="4" xfId="0" applyNumberFormat="1" applyFont="1" applyFill="1" applyBorder="1" applyAlignment="1" applyProtection="1">
      <alignment horizontal="right" vertical="top" shrinkToFit="1"/>
    </xf>
    <xf numFmtId="225" fontId="5" fillId="0" borderId="8" xfId="0" applyNumberFormat="1" applyFont="1" applyFill="1" applyBorder="1" applyAlignment="1" applyProtection="1">
      <alignment horizontal="right" vertical="top" shrinkToFit="1"/>
    </xf>
    <xf numFmtId="0" fontId="13" fillId="2" borderId="20" xfId="2" applyFont="1" applyFill="1" applyBorder="1" applyAlignment="1">
      <alignment horizontal="center"/>
    </xf>
    <xf numFmtId="177" fontId="16" fillId="2" borderId="0" xfId="1" applyFont="1" applyFill="1" applyBorder="1" applyAlignment="1"/>
    <xf numFmtId="177" fontId="16" fillId="2" borderId="21" xfId="1" applyFont="1" applyFill="1" applyBorder="1" applyAlignment="1"/>
    <xf numFmtId="0" fontId="17" fillId="2" borderId="20" xfId="2" applyFont="1" applyFill="1" applyBorder="1" applyAlignment="1">
      <alignment horizontal="center" vertical="center"/>
    </xf>
    <xf numFmtId="177" fontId="18" fillId="2" borderId="0" xfId="1" applyFont="1" applyFill="1" applyBorder="1" applyAlignment="1">
      <alignment vertical="center"/>
    </xf>
    <xf numFmtId="177" fontId="18" fillId="2" borderId="21" xfId="1" applyFont="1" applyFill="1" applyBorder="1" applyAlignment="1">
      <alignment vertical="center"/>
    </xf>
    <xf numFmtId="0" fontId="7" fillId="2" borderId="22" xfId="2" applyFont="1" applyFill="1" applyBorder="1" applyAlignment="1"/>
    <xf numFmtId="177" fontId="10" fillId="2" borderId="9" xfId="1" applyFill="1" applyBorder="1" applyAlignment="1"/>
    <xf numFmtId="177" fontId="10" fillId="2" borderId="2" xfId="1" applyFill="1" applyBorder="1" applyAlignment="1"/>
    <xf numFmtId="0" fontId="11" fillId="2" borderId="22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22" xfId="2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2" fillId="2" borderId="22" xfId="2" applyFont="1" applyFill="1" applyBorder="1" applyAlignment="1">
      <alignment horizontal="center" vertical="center" wrapText="1"/>
    </xf>
  </cellXfs>
  <cellStyles count="3">
    <cellStyle name="Standard" xfId="0" builtinId="0"/>
    <cellStyle name="Standard_BuFüAuswertung_Budget0607_neumaier" xfId="1"/>
    <cellStyle name="Standard_Übersich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4</xdr:col>
      <xdr:colOff>104775</xdr:colOff>
      <xdr:row>3</xdr:row>
      <xdr:rowOff>171450</xdr:rowOff>
    </xdr:to>
    <xdr:grpSp>
      <xdr:nvGrpSpPr>
        <xdr:cNvPr id="1027" name="Group 3"/>
        <xdr:cNvGrpSpPr>
          <a:grpSpLocks/>
        </xdr:cNvGrpSpPr>
      </xdr:nvGrpSpPr>
      <xdr:grpSpPr bwMode="auto">
        <a:xfrm>
          <a:off x="254000" y="200025"/>
          <a:ext cx="2936875" cy="542925"/>
          <a:chOff x="24" y="24"/>
          <a:chExt cx="308" cy="57"/>
        </a:xfrm>
      </xdr:grpSpPr>
      <xdr:sp macro="" textlink="">
        <xdr:nvSpPr>
          <xdr:cNvPr id="1025" name="Text Box 1"/>
          <xdr:cNvSpPr txBox="1">
            <a:spLocks noChangeArrowheads="1"/>
          </xdr:cNvSpPr>
        </xdr:nvSpPr>
        <xdr:spPr bwMode="auto">
          <a:xfrm>
            <a:off x="24" y="24"/>
            <a:ext cx="108" cy="48"/>
          </a:xfrm>
          <a:prstGeom prst="rect">
            <a:avLst/>
          </a:pr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Beratungs-</a:t>
            </a:r>
          </a:p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projekt</a:t>
            </a: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02" y="49"/>
            <a:ext cx="230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„Brunch auf dem Bauernhof“</a:t>
            </a: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4</xdr:col>
      <xdr:colOff>171450</xdr:colOff>
      <xdr:row>4</xdr:row>
      <xdr:rowOff>104775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123825" y="209550"/>
          <a:ext cx="3581400" cy="542925"/>
          <a:chOff x="24" y="24"/>
          <a:chExt cx="308" cy="57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24" y="24"/>
            <a:ext cx="108" cy="48"/>
          </a:xfrm>
          <a:prstGeom prst="rect">
            <a:avLst/>
          </a:pr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Beratungs-</a:t>
            </a:r>
          </a:p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projekt</a:t>
            </a: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102" y="49"/>
            <a:ext cx="230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„Brunch auf dem Bauernhof“</a:t>
            </a: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4</xdr:col>
      <xdr:colOff>266700</xdr:colOff>
      <xdr:row>6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133350" y="533400"/>
          <a:ext cx="3581400" cy="542925"/>
          <a:chOff x="24" y="24"/>
          <a:chExt cx="308" cy="5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4" y="24"/>
            <a:ext cx="108" cy="48"/>
          </a:xfrm>
          <a:prstGeom prst="rect">
            <a:avLst/>
          </a:pr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Beratungs-</a:t>
            </a:r>
          </a:p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projekt</a:t>
            </a: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02" y="49"/>
            <a:ext cx="230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„Brunch auf dem Bauernhof“</a:t>
            </a: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66675</xdr:rowOff>
    </xdr:from>
    <xdr:to>
      <xdr:col>4</xdr:col>
      <xdr:colOff>371475</xdr:colOff>
      <xdr:row>6</xdr:row>
      <xdr:rowOff>123825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228600" y="552450"/>
          <a:ext cx="3581400" cy="542925"/>
          <a:chOff x="24" y="24"/>
          <a:chExt cx="308" cy="57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24" y="24"/>
            <a:ext cx="108" cy="48"/>
          </a:xfrm>
          <a:prstGeom prst="rect">
            <a:avLst/>
          </a:pr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Beratungs-</a:t>
            </a:r>
          </a:p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projekt</a:t>
            </a: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99" name="Text Box 3"/>
          <xdr:cNvSpPr txBox="1">
            <a:spLocks noChangeArrowheads="1"/>
          </xdr:cNvSpPr>
        </xdr:nvSpPr>
        <xdr:spPr bwMode="auto">
          <a:xfrm>
            <a:off x="102" y="49"/>
            <a:ext cx="230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„Brunch auf dem Bauernhof“</a:t>
            </a: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66675</xdr:rowOff>
    </xdr:from>
    <xdr:to>
      <xdr:col>2</xdr:col>
      <xdr:colOff>219075</xdr:colOff>
      <xdr:row>6</xdr:row>
      <xdr:rowOff>123825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228600" y="552450"/>
          <a:ext cx="2933700" cy="542925"/>
          <a:chOff x="24" y="24"/>
          <a:chExt cx="308" cy="57"/>
        </a:xfrm>
      </xdr:grpSpPr>
      <xdr:sp macro="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24" y="24"/>
            <a:ext cx="108" cy="48"/>
          </a:xfrm>
          <a:prstGeom prst="rect">
            <a:avLst/>
          </a:prstGeom>
          <a:solidFill>
            <a:srgbClr val="FFFF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Beratungs-</a:t>
            </a:r>
          </a:p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projekt</a:t>
            </a: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23" name="Text Box 3"/>
          <xdr:cNvSpPr txBox="1">
            <a:spLocks noChangeArrowheads="1"/>
          </xdr:cNvSpPr>
        </xdr:nvSpPr>
        <xdr:spPr bwMode="auto">
          <a:xfrm>
            <a:off x="102" y="49"/>
            <a:ext cx="230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de-DE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„Brunch auf dem Bauernhof“</a:t>
            </a: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63"/>
  <sheetViews>
    <sheetView showGridLines="0" tabSelected="1" zoomScale="75" zoomScaleNormal="80" zoomScaleSheetLayoutView="75" workbookViewId="0">
      <selection activeCell="L20" sqref="L20"/>
    </sheetView>
  </sheetViews>
  <sheetFormatPr baseColWidth="10" defaultColWidth="12.5703125" defaultRowHeight="15" x14ac:dyDescent="0.2"/>
  <cols>
    <col min="1" max="1" width="3.28515625" style="22" customWidth="1"/>
    <col min="2" max="2" width="2.7109375" style="22" customWidth="1"/>
    <col min="3" max="3" width="27.7109375" style="22" customWidth="1"/>
    <col min="4" max="12" width="12.5703125" style="22" customWidth="1"/>
    <col min="13" max="14" width="2.7109375" style="22" customWidth="1"/>
    <col min="15" max="16384" width="12.5703125" style="22"/>
  </cols>
  <sheetData>
    <row r="3" spans="2:13" x14ac:dyDescent="0.2">
      <c r="M3" s="60"/>
    </row>
    <row r="4" spans="2:13" x14ac:dyDescent="0.2">
      <c r="E4" s="39"/>
      <c r="F4" s="39"/>
      <c r="G4" s="39"/>
      <c r="H4" s="39"/>
      <c r="I4" s="39"/>
      <c r="J4" s="39"/>
      <c r="K4" s="39"/>
      <c r="L4" s="39"/>
    </row>
    <row r="7" spans="2:13" ht="17.25" customHeight="1" x14ac:dyDescent="0.2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2:13" x14ac:dyDescent="0.2">
      <c r="B8" s="64"/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65"/>
    </row>
    <row r="9" spans="2:13" ht="35.25" x14ac:dyDescent="0.5">
      <c r="B9" s="64"/>
      <c r="C9" s="133" t="s">
        <v>54</v>
      </c>
      <c r="D9" s="134"/>
      <c r="E9" s="134"/>
      <c r="F9" s="134"/>
      <c r="G9" s="134"/>
      <c r="H9" s="134"/>
      <c r="I9" s="134"/>
      <c r="J9" s="134"/>
      <c r="K9" s="134"/>
      <c r="L9" s="135"/>
      <c r="M9" s="65"/>
    </row>
    <row r="10" spans="2:13" s="23" customFormat="1" ht="20.25" customHeight="1" x14ac:dyDescent="0.2">
      <c r="B10" s="66"/>
      <c r="C10" s="136" t="s">
        <v>32</v>
      </c>
      <c r="D10" s="137"/>
      <c r="E10" s="137"/>
      <c r="F10" s="137"/>
      <c r="G10" s="137"/>
      <c r="H10" s="137"/>
      <c r="I10" s="137"/>
      <c r="J10" s="137"/>
      <c r="K10" s="137"/>
      <c r="L10" s="138"/>
      <c r="M10" s="67"/>
    </row>
    <row r="11" spans="2:13" s="23" customFormat="1" ht="20.25" customHeight="1" x14ac:dyDescent="0.2">
      <c r="B11" s="66"/>
      <c r="C11" s="31"/>
      <c r="D11" s="32"/>
      <c r="E11" s="32"/>
      <c r="F11" s="32"/>
      <c r="G11" s="32"/>
      <c r="H11" s="32"/>
      <c r="I11" s="32"/>
      <c r="J11" s="32"/>
      <c r="K11" s="32"/>
      <c r="L11" s="38" t="s">
        <v>73</v>
      </c>
      <c r="M11" s="67"/>
    </row>
    <row r="12" spans="2:13" x14ac:dyDescent="0.2">
      <c r="B12" s="6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5"/>
    </row>
    <row r="13" spans="2:13" ht="18" customHeight="1" x14ac:dyDescent="0.25">
      <c r="B13" s="64"/>
      <c r="C13" s="71" t="s">
        <v>58</v>
      </c>
      <c r="D13" s="71"/>
      <c r="E13" s="71"/>
      <c r="F13" s="71"/>
      <c r="G13" s="71"/>
      <c r="H13" s="71"/>
      <c r="I13" s="71"/>
      <c r="J13" s="71"/>
      <c r="K13" s="71"/>
      <c r="L13" s="59"/>
      <c r="M13" s="65"/>
    </row>
    <row r="14" spans="2:13" ht="18" customHeight="1" x14ac:dyDescent="0.25">
      <c r="B14" s="64"/>
      <c r="C14" s="71" t="s">
        <v>38</v>
      </c>
      <c r="D14" s="71"/>
      <c r="E14" s="71"/>
      <c r="F14" s="71"/>
      <c r="G14" s="71"/>
      <c r="H14" s="71"/>
      <c r="I14" s="71"/>
      <c r="J14" s="71"/>
      <c r="K14" s="71"/>
      <c r="L14" s="59"/>
      <c r="M14" s="65"/>
    </row>
    <row r="15" spans="2:13" ht="18" customHeight="1" x14ac:dyDescent="0.25">
      <c r="B15" s="64"/>
      <c r="C15" s="71"/>
      <c r="D15" s="71"/>
      <c r="E15" s="71"/>
      <c r="F15" s="71"/>
      <c r="G15" s="71"/>
      <c r="H15" s="71"/>
      <c r="I15" s="71"/>
      <c r="J15" s="71"/>
      <c r="K15" s="71"/>
      <c r="L15" s="59"/>
      <c r="M15" s="65"/>
    </row>
    <row r="16" spans="2:13" ht="18" customHeight="1" x14ac:dyDescent="0.25">
      <c r="B16" s="64"/>
      <c r="C16" s="71"/>
      <c r="D16" s="71"/>
      <c r="E16" s="71"/>
      <c r="F16" s="71"/>
      <c r="G16" s="71"/>
      <c r="H16" s="71"/>
      <c r="I16" s="71"/>
      <c r="J16" s="71"/>
      <c r="K16" s="71"/>
      <c r="L16" s="59"/>
      <c r="M16" s="65"/>
    </row>
    <row r="17" spans="2:13" ht="18" customHeight="1" x14ac:dyDescent="0.25">
      <c r="B17" s="64"/>
      <c r="C17" s="72" t="s">
        <v>33</v>
      </c>
      <c r="D17" s="71"/>
      <c r="E17" s="71"/>
      <c r="F17" s="71"/>
      <c r="G17" s="71"/>
      <c r="H17" s="71"/>
      <c r="I17" s="71"/>
      <c r="J17" s="71"/>
      <c r="K17" s="71"/>
      <c r="L17" s="59"/>
      <c r="M17" s="65"/>
    </row>
    <row r="18" spans="2:13" ht="18" customHeight="1" x14ac:dyDescent="0.25">
      <c r="B18" s="64"/>
      <c r="C18" s="73" t="s">
        <v>34</v>
      </c>
      <c r="D18" s="71"/>
      <c r="E18" s="71"/>
      <c r="F18" s="71"/>
      <c r="G18" s="71"/>
      <c r="H18" s="71"/>
      <c r="I18" s="71"/>
      <c r="J18" s="71"/>
      <c r="K18" s="71"/>
      <c r="L18" s="59"/>
      <c r="M18" s="65"/>
    </row>
    <row r="19" spans="2:13" ht="18" customHeight="1" x14ac:dyDescent="0.25">
      <c r="B19" s="64"/>
      <c r="C19" s="71" t="s">
        <v>35</v>
      </c>
      <c r="D19" s="71"/>
      <c r="E19" s="71"/>
      <c r="F19" s="71"/>
      <c r="G19" s="71"/>
      <c r="H19" s="71"/>
      <c r="I19" s="71"/>
      <c r="J19" s="71"/>
      <c r="K19" s="71"/>
      <c r="L19" s="59"/>
      <c r="M19" s="65"/>
    </row>
    <row r="20" spans="2:13" ht="18" customHeight="1" x14ac:dyDescent="0.25">
      <c r="B20" s="64"/>
      <c r="C20" s="71" t="s">
        <v>36</v>
      </c>
      <c r="D20" s="71"/>
      <c r="E20" s="71"/>
      <c r="F20" s="71"/>
      <c r="G20" s="71"/>
      <c r="H20" s="71"/>
      <c r="I20" s="71"/>
      <c r="J20" s="71"/>
      <c r="K20" s="71"/>
      <c r="L20" s="59"/>
      <c r="M20" s="65"/>
    </row>
    <row r="21" spans="2:13" ht="18" customHeight="1" x14ac:dyDescent="0.25">
      <c r="B21" s="64"/>
      <c r="C21" s="71" t="s">
        <v>37</v>
      </c>
      <c r="D21" s="71"/>
      <c r="E21" s="71"/>
      <c r="F21" s="71"/>
      <c r="G21" s="71"/>
      <c r="H21" s="71"/>
      <c r="I21" s="71"/>
      <c r="J21" s="71"/>
      <c r="K21" s="71"/>
      <c r="L21" s="59"/>
      <c r="M21" s="65"/>
    </row>
    <row r="22" spans="2:13" ht="18" customHeight="1" x14ac:dyDescent="0.25">
      <c r="B22" s="64"/>
      <c r="C22" s="71"/>
      <c r="D22" s="71"/>
      <c r="E22" s="71"/>
      <c r="F22" s="71"/>
      <c r="G22" s="71"/>
      <c r="H22" s="71"/>
      <c r="I22" s="71"/>
      <c r="J22" s="71"/>
      <c r="K22" s="71"/>
      <c r="L22" s="59"/>
      <c r="M22" s="65"/>
    </row>
    <row r="23" spans="2:13" ht="18" customHeight="1" x14ac:dyDescent="0.25">
      <c r="B23" s="64"/>
      <c r="C23" s="71" t="s">
        <v>41</v>
      </c>
      <c r="D23" s="71"/>
      <c r="E23" s="71"/>
      <c r="F23" s="71"/>
      <c r="G23" s="71"/>
      <c r="H23" s="71"/>
      <c r="I23" s="71"/>
      <c r="J23" s="71"/>
      <c r="K23" s="71"/>
      <c r="L23" s="59"/>
      <c r="M23" s="65"/>
    </row>
    <row r="24" spans="2:13" ht="18" customHeight="1" x14ac:dyDescent="0.25">
      <c r="B24" s="64"/>
      <c r="C24" s="71" t="s">
        <v>42</v>
      </c>
      <c r="D24" s="71"/>
      <c r="E24" s="71"/>
      <c r="F24" s="71"/>
      <c r="G24" s="71"/>
      <c r="H24" s="71"/>
      <c r="I24" s="71"/>
      <c r="J24" s="71"/>
      <c r="K24" s="71"/>
      <c r="L24" s="59"/>
      <c r="M24" s="65"/>
    </row>
    <row r="25" spans="2:13" ht="18" customHeight="1" x14ac:dyDescent="0.25">
      <c r="B25" s="64"/>
      <c r="C25" s="71"/>
      <c r="D25" s="71"/>
      <c r="E25" s="71"/>
      <c r="F25" s="71"/>
      <c r="G25" s="71"/>
      <c r="H25" s="71"/>
      <c r="I25" s="71"/>
      <c r="J25" s="71"/>
      <c r="K25" s="71"/>
      <c r="L25" s="59"/>
      <c r="M25" s="65"/>
    </row>
    <row r="26" spans="2:13" ht="18" customHeight="1" x14ac:dyDescent="0.25">
      <c r="B26" s="64"/>
      <c r="C26" s="72" t="s">
        <v>46</v>
      </c>
      <c r="D26" s="71"/>
      <c r="E26" s="71"/>
      <c r="F26" s="71"/>
      <c r="G26" s="71"/>
      <c r="H26" s="71"/>
      <c r="I26" s="71"/>
      <c r="J26" s="71"/>
      <c r="K26" s="71"/>
      <c r="L26" s="59"/>
      <c r="M26" s="65"/>
    </row>
    <row r="27" spans="2:13" ht="18" customHeight="1" x14ac:dyDescent="0.25">
      <c r="B27" s="64"/>
      <c r="C27" s="72" t="s">
        <v>47</v>
      </c>
      <c r="D27" s="71"/>
      <c r="E27" s="71"/>
      <c r="F27" s="71"/>
      <c r="G27" s="71"/>
      <c r="H27" s="71"/>
      <c r="I27" s="71"/>
      <c r="J27" s="71"/>
      <c r="K27" s="71"/>
      <c r="L27" s="59"/>
      <c r="M27" s="65"/>
    </row>
    <row r="28" spans="2:13" ht="18" customHeight="1" x14ac:dyDescent="0.25">
      <c r="B28" s="64"/>
      <c r="C28" s="72" t="s">
        <v>39</v>
      </c>
      <c r="D28" s="71"/>
      <c r="E28" s="71"/>
      <c r="F28" s="71"/>
      <c r="G28" s="71"/>
      <c r="H28" s="71"/>
      <c r="I28" s="71"/>
      <c r="J28" s="71"/>
      <c r="K28" s="71"/>
      <c r="L28" s="59"/>
      <c r="M28" s="65"/>
    </row>
    <row r="29" spans="2:13" ht="18" customHeight="1" x14ac:dyDescent="0.25">
      <c r="B29" s="64"/>
      <c r="C29" s="71" t="s">
        <v>51</v>
      </c>
      <c r="D29" s="71"/>
      <c r="E29" s="71"/>
      <c r="F29" s="71"/>
      <c r="G29" s="71"/>
      <c r="H29" s="71"/>
      <c r="I29" s="71"/>
      <c r="J29" s="71"/>
      <c r="K29" s="71"/>
      <c r="L29" s="59"/>
      <c r="M29" s="65"/>
    </row>
    <row r="30" spans="2:13" ht="18" customHeight="1" x14ac:dyDescent="0.25">
      <c r="B30" s="64"/>
      <c r="C30" s="71"/>
      <c r="D30" s="71"/>
      <c r="E30" s="71"/>
      <c r="F30" s="71"/>
      <c r="G30" s="71"/>
      <c r="H30" s="71"/>
      <c r="I30" s="71"/>
      <c r="J30" s="71"/>
      <c r="K30" s="71"/>
      <c r="L30" s="59"/>
      <c r="M30" s="65"/>
    </row>
    <row r="31" spans="2:13" ht="18" customHeight="1" x14ac:dyDescent="0.25">
      <c r="B31" s="64"/>
      <c r="C31" s="71" t="s">
        <v>52</v>
      </c>
      <c r="D31" s="71"/>
      <c r="E31" s="71"/>
      <c r="F31" s="71"/>
      <c r="G31" s="71"/>
      <c r="H31" s="71"/>
      <c r="I31" s="71"/>
      <c r="J31" s="71"/>
      <c r="K31" s="71"/>
      <c r="L31" s="59"/>
      <c r="M31" s="65"/>
    </row>
    <row r="32" spans="2:13" ht="18" customHeight="1" x14ac:dyDescent="0.25">
      <c r="B32" s="64"/>
      <c r="C32" s="71" t="s">
        <v>74</v>
      </c>
      <c r="D32" s="71"/>
      <c r="E32" s="71"/>
      <c r="F32" s="71"/>
      <c r="G32" s="71"/>
      <c r="H32" s="71"/>
      <c r="I32" s="71"/>
      <c r="J32" s="71"/>
      <c r="K32" s="71"/>
      <c r="L32" s="59"/>
      <c r="M32" s="65"/>
    </row>
    <row r="33" spans="2:13" ht="18" customHeight="1" x14ac:dyDescent="0.25">
      <c r="B33" s="64"/>
      <c r="C33" s="71"/>
      <c r="D33" s="71"/>
      <c r="E33" s="71"/>
      <c r="F33" s="71"/>
      <c r="G33" s="71"/>
      <c r="H33" s="71"/>
      <c r="I33" s="71"/>
      <c r="J33" s="71"/>
      <c r="K33" s="71"/>
      <c r="L33" s="59"/>
      <c r="M33" s="65"/>
    </row>
    <row r="34" spans="2:13" ht="18" customHeight="1" x14ac:dyDescent="0.25">
      <c r="B34" s="64"/>
      <c r="C34" s="71" t="s">
        <v>44</v>
      </c>
      <c r="D34" s="71"/>
      <c r="E34" s="71"/>
      <c r="F34" s="71"/>
      <c r="G34" s="71"/>
      <c r="H34" s="71"/>
      <c r="I34" s="71"/>
      <c r="J34" s="71"/>
      <c r="K34" s="71"/>
      <c r="L34" s="59"/>
      <c r="M34" s="65"/>
    </row>
    <row r="35" spans="2:13" ht="18" customHeight="1" x14ac:dyDescent="0.25">
      <c r="B35" s="64"/>
      <c r="C35" s="74" t="s">
        <v>53</v>
      </c>
      <c r="D35" s="71"/>
      <c r="E35" s="71"/>
      <c r="F35" s="71"/>
      <c r="G35" s="71"/>
      <c r="H35" s="71"/>
      <c r="I35" s="71"/>
      <c r="J35" s="71"/>
      <c r="K35" s="71"/>
      <c r="L35" s="59"/>
      <c r="M35" s="65"/>
    </row>
    <row r="36" spans="2:13" ht="18" customHeight="1" x14ac:dyDescent="0.25">
      <c r="B36" s="64"/>
      <c r="C36" s="71" t="s">
        <v>45</v>
      </c>
      <c r="D36" s="71"/>
      <c r="E36" s="71"/>
      <c r="F36" s="71"/>
      <c r="G36" s="71"/>
      <c r="H36" s="71"/>
      <c r="I36" s="71"/>
      <c r="J36" s="71"/>
      <c r="K36" s="71"/>
      <c r="L36" s="59"/>
      <c r="M36" s="65"/>
    </row>
    <row r="37" spans="2:13" x14ac:dyDescent="0.2">
      <c r="B37" s="64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5"/>
    </row>
    <row r="38" spans="2:13" x14ac:dyDescent="0.2">
      <c r="B38" s="6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5"/>
    </row>
    <row r="39" spans="2:13" x14ac:dyDescent="0.2">
      <c r="B39" s="6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5"/>
    </row>
    <row r="40" spans="2:13" x14ac:dyDescent="0.2">
      <c r="B40" s="64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5"/>
    </row>
    <row r="41" spans="2:13" x14ac:dyDescent="0.2">
      <c r="B41" s="6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5"/>
    </row>
    <row r="42" spans="2:13" x14ac:dyDescent="0.2">
      <c r="B42" s="6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5"/>
    </row>
    <row r="43" spans="2:13" x14ac:dyDescent="0.2">
      <c r="B43" s="6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5"/>
    </row>
    <row r="44" spans="2:13" x14ac:dyDescent="0.2">
      <c r="B44" s="64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5"/>
    </row>
    <row r="45" spans="2:13" x14ac:dyDescent="0.2">
      <c r="B45" s="64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5"/>
    </row>
    <row r="46" spans="2:13" x14ac:dyDescent="0.2">
      <c r="B46" s="64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5"/>
    </row>
    <row r="47" spans="2:13" x14ac:dyDescent="0.2">
      <c r="B47" s="64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5"/>
    </row>
    <row r="48" spans="2:13" x14ac:dyDescent="0.2">
      <c r="B48" s="64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5"/>
    </row>
    <row r="49" spans="2:13" x14ac:dyDescent="0.2">
      <c r="B49" s="64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5"/>
    </row>
    <row r="50" spans="2:13" x14ac:dyDescent="0.2">
      <c r="B50" s="64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5"/>
    </row>
    <row r="51" spans="2:13" x14ac:dyDescent="0.2">
      <c r="B51" s="64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5"/>
    </row>
    <row r="52" spans="2:13" x14ac:dyDescent="0.2">
      <c r="B52" s="64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5"/>
    </row>
    <row r="53" spans="2:13" x14ac:dyDescent="0.2">
      <c r="B53" s="64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5"/>
    </row>
    <row r="54" spans="2:13" x14ac:dyDescent="0.2">
      <c r="B54" s="64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5"/>
    </row>
    <row r="55" spans="2:13" x14ac:dyDescent="0.2">
      <c r="B55" s="64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5"/>
    </row>
    <row r="56" spans="2:13" x14ac:dyDescent="0.2">
      <c r="B56" s="64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5"/>
    </row>
    <row r="57" spans="2:13" x14ac:dyDescent="0.2">
      <c r="B57" s="64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5"/>
    </row>
    <row r="58" spans="2:13" x14ac:dyDescent="0.2">
      <c r="B58" s="64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5"/>
    </row>
    <row r="59" spans="2:13" x14ac:dyDescent="0.2">
      <c r="B59" s="6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5"/>
    </row>
    <row r="60" spans="2:13" x14ac:dyDescent="0.2">
      <c r="B60" s="64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5"/>
    </row>
    <row r="61" spans="2:13" x14ac:dyDescent="0.2">
      <c r="B61" s="64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5"/>
    </row>
    <row r="62" spans="2:13" x14ac:dyDescent="0.2">
      <c r="B62" s="6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5"/>
    </row>
    <row r="63" spans="2:13" x14ac:dyDescent="0.2"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</sheetData>
  <sheetProtection sheet="1" objects="1" scenarios="1"/>
  <mergeCells count="3">
    <mergeCell ref="C9:L9"/>
    <mergeCell ref="C10:L10"/>
    <mergeCell ref="C8:L8"/>
  </mergeCells>
  <phoneticPr fontId="10" type="noConversion"/>
  <printOptions horizontalCentered="1"/>
  <pageMargins left="0.78740157480314965" right="0.59055118110236227" top="0.78740157480314965" bottom="0.78740157480314965" header="0.51181102362204722" footer="0.51181102362204722"/>
  <pageSetup paperSize="9" scale="58" orientation="portrait" r:id="rId1"/>
  <headerFooter alignWithMargins="0">
    <oddFooter>&amp;LBrunch auf dem Bauernhof&amp;CKalkulation&amp;R12/2008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A40"/>
  <sheetViews>
    <sheetView showGridLines="0" showZeros="0" topLeftCell="A8" zoomScale="90" zoomScaleNormal="100" workbookViewId="0">
      <selection activeCell="K25" sqref="K25"/>
    </sheetView>
  </sheetViews>
  <sheetFormatPr baseColWidth="10" defaultRowHeight="12.75" x14ac:dyDescent="0.2"/>
  <cols>
    <col min="1" max="1" width="1.28515625" customWidth="1"/>
    <col min="2" max="2" width="28.28515625" customWidth="1"/>
    <col min="3" max="3" width="13.7109375" customWidth="1"/>
    <col min="4" max="4" width="9.7109375" customWidth="1"/>
    <col min="5" max="5" width="15.7109375" customWidth="1"/>
    <col min="6" max="6" width="17" customWidth="1"/>
    <col min="7" max="7" width="15.42578125" customWidth="1"/>
    <col min="8" max="8" width="14.85546875" customWidth="1"/>
    <col min="9" max="9" width="30.7109375" customWidth="1"/>
    <col min="10" max="10" width="2.140625" customWidth="1"/>
  </cols>
  <sheetData>
    <row r="4" spans="2:27" x14ac:dyDescent="0.2">
      <c r="AA4" t="s">
        <v>30</v>
      </c>
    </row>
    <row r="5" spans="2:27" x14ac:dyDescent="0.2">
      <c r="E5" s="75"/>
      <c r="F5" s="75"/>
      <c r="G5" s="75"/>
      <c r="H5" s="75"/>
      <c r="I5" s="75"/>
      <c r="AA5" t="s">
        <v>61</v>
      </c>
    </row>
    <row r="6" spans="2:27" ht="21.75" customHeight="1" x14ac:dyDescent="0.2"/>
    <row r="7" spans="2:27" ht="32.25" customHeight="1" x14ac:dyDescent="0.2">
      <c r="B7" s="142" t="s">
        <v>55</v>
      </c>
      <c r="C7" s="143"/>
      <c r="D7" s="143"/>
      <c r="E7" s="143"/>
      <c r="F7" s="143"/>
      <c r="G7" s="143"/>
      <c r="H7" s="143"/>
      <c r="I7" s="144"/>
    </row>
    <row r="8" spans="2:27" ht="53.25" customHeight="1" x14ac:dyDescent="0.2">
      <c r="B8" s="145"/>
      <c r="C8" s="146"/>
      <c r="D8" s="146"/>
      <c r="E8" s="146"/>
      <c r="F8" s="146"/>
      <c r="G8" s="146"/>
      <c r="H8" s="146"/>
      <c r="I8" s="147"/>
    </row>
    <row r="9" spans="2:27" ht="24.95" customHeight="1" x14ac:dyDescent="0.2">
      <c r="B9" s="24"/>
      <c r="C9" s="24"/>
      <c r="D9" s="24"/>
      <c r="E9" s="24"/>
      <c r="F9" s="24"/>
      <c r="G9" s="24"/>
      <c r="H9" s="24"/>
      <c r="I9" s="24"/>
    </row>
    <row r="10" spans="2:27" ht="24.95" customHeight="1" x14ac:dyDescent="0.25">
      <c r="B10" s="29" t="s">
        <v>43</v>
      </c>
      <c r="C10" s="40">
        <v>100</v>
      </c>
      <c r="D10" s="24"/>
      <c r="E10" s="24"/>
      <c r="F10" s="24"/>
      <c r="G10" s="24"/>
      <c r="H10" s="24"/>
      <c r="I10" s="24"/>
    </row>
    <row r="11" spans="2:27" s="9" customFormat="1" ht="12" customHeight="1" x14ac:dyDescent="0.25">
      <c r="B11" s="8"/>
      <c r="C11" s="8"/>
      <c r="D11" s="8"/>
    </row>
    <row r="12" spans="2:27" ht="57" customHeight="1" x14ac:dyDescent="0.2">
      <c r="B12" s="3"/>
      <c r="C12" s="4" t="s">
        <v>62</v>
      </c>
      <c r="D12" s="5" t="s">
        <v>78</v>
      </c>
      <c r="E12" s="4" t="s">
        <v>63</v>
      </c>
      <c r="F12" s="5" t="s">
        <v>64</v>
      </c>
      <c r="G12" s="3" t="s">
        <v>65</v>
      </c>
      <c r="H12" s="3" t="s">
        <v>40</v>
      </c>
      <c r="I12" s="4" t="s">
        <v>0</v>
      </c>
    </row>
    <row r="13" spans="2:27" ht="20.100000000000001" customHeight="1" x14ac:dyDescent="0.2">
      <c r="B13" s="87" t="s">
        <v>1</v>
      </c>
      <c r="C13" s="93">
        <v>30</v>
      </c>
      <c r="D13" s="77" t="s">
        <v>30</v>
      </c>
      <c r="E13" s="125">
        <f t="shared" ref="E13:E24" si="0">+C13*10</f>
        <v>300</v>
      </c>
      <c r="F13" s="115">
        <f t="shared" ref="F13:F24" si="1">IF(D13=$AA$4,E13*$C$10/10000,IF(D13=$AA$5,E13*$C$10/10,0))</f>
        <v>3</v>
      </c>
      <c r="G13" s="118">
        <v>3.4</v>
      </c>
      <c r="H13" s="115">
        <f>PRODUCT(F13:G13)</f>
        <v>10.199999999999999</v>
      </c>
      <c r="I13" s="90" t="s">
        <v>72</v>
      </c>
    </row>
    <row r="14" spans="2:27" ht="20.100000000000001" customHeight="1" x14ac:dyDescent="0.2">
      <c r="B14" s="88" t="s">
        <v>2</v>
      </c>
      <c r="C14" s="94">
        <v>70</v>
      </c>
      <c r="D14" s="77" t="s">
        <v>30</v>
      </c>
      <c r="E14" s="125">
        <f t="shared" si="0"/>
        <v>700</v>
      </c>
      <c r="F14" s="115">
        <f t="shared" si="1"/>
        <v>7</v>
      </c>
      <c r="G14" s="119">
        <v>3.5</v>
      </c>
      <c r="H14" s="128">
        <f>PRODUCT(F14:G14)</f>
        <v>24.5</v>
      </c>
      <c r="I14" s="90" t="s">
        <v>72</v>
      </c>
    </row>
    <row r="15" spans="2:27" ht="20.100000000000001" customHeight="1" x14ac:dyDescent="0.2">
      <c r="B15" s="87" t="s">
        <v>3</v>
      </c>
      <c r="C15" s="95">
        <v>100</v>
      </c>
      <c r="D15" s="77" t="s">
        <v>30</v>
      </c>
      <c r="E15" s="125">
        <f t="shared" si="0"/>
        <v>1000</v>
      </c>
      <c r="F15" s="115">
        <f t="shared" si="1"/>
        <v>10</v>
      </c>
      <c r="G15" s="120">
        <v>2.6</v>
      </c>
      <c r="H15" s="128">
        <f t="shared" ref="H15:H34" si="2">PRODUCT(F15:G15)</f>
        <v>26</v>
      </c>
      <c r="I15" s="90" t="s">
        <v>72</v>
      </c>
    </row>
    <row r="16" spans="2:27" ht="20.100000000000001" customHeight="1" x14ac:dyDescent="0.2">
      <c r="B16" s="89" t="s">
        <v>4</v>
      </c>
      <c r="C16" s="96">
        <v>20</v>
      </c>
      <c r="D16" s="77" t="s">
        <v>30</v>
      </c>
      <c r="E16" s="125">
        <f t="shared" si="0"/>
        <v>200</v>
      </c>
      <c r="F16" s="115">
        <f t="shared" si="1"/>
        <v>2</v>
      </c>
      <c r="G16" s="121">
        <v>4.5</v>
      </c>
      <c r="H16" s="128">
        <f t="shared" si="2"/>
        <v>9</v>
      </c>
      <c r="I16" s="90" t="s">
        <v>72</v>
      </c>
    </row>
    <row r="17" spans="2:9" ht="20.100000000000001" customHeight="1" x14ac:dyDescent="0.2">
      <c r="B17" s="89" t="s">
        <v>5</v>
      </c>
      <c r="C17" s="96">
        <v>10</v>
      </c>
      <c r="D17" s="77" t="s">
        <v>30</v>
      </c>
      <c r="E17" s="125">
        <f t="shared" si="0"/>
        <v>100</v>
      </c>
      <c r="F17" s="115">
        <f t="shared" si="1"/>
        <v>1</v>
      </c>
      <c r="G17" s="121">
        <v>5</v>
      </c>
      <c r="H17" s="128">
        <f t="shared" si="2"/>
        <v>5</v>
      </c>
      <c r="I17" s="90" t="s">
        <v>72</v>
      </c>
    </row>
    <row r="18" spans="2:9" ht="20.100000000000001" customHeight="1" x14ac:dyDescent="0.2">
      <c r="B18" s="89" t="s">
        <v>6</v>
      </c>
      <c r="C18" s="96">
        <v>50</v>
      </c>
      <c r="D18" s="77" t="s">
        <v>30</v>
      </c>
      <c r="E18" s="125">
        <f t="shared" si="0"/>
        <v>500</v>
      </c>
      <c r="F18" s="115">
        <f t="shared" si="1"/>
        <v>5</v>
      </c>
      <c r="G18" s="121">
        <v>11</v>
      </c>
      <c r="H18" s="128">
        <f t="shared" si="2"/>
        <v>55</v>
      </c>
      <c r="I18" s="90" t="s">
        <v>72</v>
      </c>
    </row>
    <row r="19" spans="2:9" ht="20.100000000000001" customHeight="1" x14ac:dyDescent="0.2">
      <c r="B19" s="89" t="s">
        <v>7</v>
      </c>
      <c r="C19" s="96">
        <v>50</v>
      </c>
      <c r="D19" s="77" t="s">
        <v>30</v>
      </c>
      <c r="E19" s="125">
        <f t="shared" si="0"/>
        <v>500</v>
      </c>
      <c r="F19" s="115">
        <f t="shared" si="1"/>
        <v>5</v>
      </c>
      <c r="G19" s="121">
        <v>11</v>
      </c>
      <c r="H19" s="128">
        <f t="shared" si="2"/>
        <v>55</v>
      </c>
      <c r="I19" s="90" t="s">
        <v>72</v>
      </c>
    </row>
    <row r="20" spans="2:9" ht="20.100000000000001" customHeight="1" x14ac:dyDescent="0.2">
      <c r="B20" s="89" t="s">
        <v>8</v>
      </c>
      <c r="C20" s="96">
        <v>50</v>
      </c>
      <c r="D20" s="77" t="s">
        <v>30</v>
      </c>
      <c r="E20" s="125">
        <f t="shared" si="0"/>
        <v>500</v>
      </c>
      <c r="F20" s="115">
        <f t="shared" si="1"/>
        <v>5</v>
      </c>
      <c r="G20" s="121">
        <v>3</v>
      </c>
      <c r="H20" s="128">
        <f t="shared" si="2"/>
        <v>15</v>
      </c>
      <c r="I20" s="90" t="s">
        <v>72</v>
      </c>
    </row>
    <row r="21" spans="2:9" ht="20.100000000000001" customHeight="1" x14ac:dyDescent="0.2">
      <c r="B21" s="89" t="s">
        <v>9</v>
      </c>
      <c r="C21" s="96">
        <v>100</v>
      </c>
      <c r="D21" s="77" t="s">
        <v>30</v>
      </c>
      <c r="E21" s="125">
        <f t="shared" si="0"/>
        <v>1000</v>
      </c>
      <c r="F21" s="115">
        <f t="shared" si="1"/>
        <v>10</v>
      </c>
      <c r="G21" s="121">
        <v>1.5</v>
      </c>
      <c r="H21" s="128">
        <f t="shared" si="2"/>
        <v>15</v>
      </c>
      <c r="I21" s="90" t="s">
        <v>72</v>
      </c>
    </row>
    <row r="22" spans="2:9" ht="20.100000000000001" customHeight="1" x14ac:dyDescent="0.2">
      <c r="B22" s="89" t="s">
        <v>10</v>
      </c>
      <c r="C22" s="96">
        <v>50</v>
      </c>
      <c r="D22" s="77" t="s">
        <v>30</v>
      </c>
      <c r="E22" s="125">
        <f t="shared" si="0"/>
        <v>500</v>
      </c>
      <c r="F22" s="115">
        <f t="shared" si="1"/>
        <v>5</v>
      </c>
      <c r="G22" s="121">
        <v>1.6</v>
      </c>
      <c r="H22" s="128">
        <f t="shared" si="2"/>
        <v>8</v>
      </c>
      <c r="I22" s="90" t="s">
        <v>72</v>
      </c>
    </row>
    <row r="23" spans="2:9" ht="20.100000000000001" customHeight="1" x14ac:dyDescent="0.2">
      <c r="B23" s="89" t="s">
        <v>11</v>
      </c>
      <c r="C23" s="96">
        <v>50</v>
      </c>
      <c r="D23" s="77" t="s">
        <v>30</v>
      </c>
      <c r="E23" s="125">
        <f t="shared" si="0"/>
        <v>500</v>
      </c>
      <c r="F23" s="115">
        <f t="shared" si="1"/>
        <v>5</v>
      </c>
      <c r="G23" s="121">
        <v>2</v>
      </c>
      <c r="H23" s="128">
        <f t="shared" si="2"/>
        <v>10</v>
      </c>
      <c r="I23" s="90" t="s">
        <v>72</v>
      </c>
    </row>
    <row r="24" spans="2:9" ht="20.100000000000001" customHeight="1" x14ac:dyDescent="0.2">
      <c r="B24" s="87" t="s">
        <v>12</v>
      </c>
      <c r="C24" s="97">
        <v>20</v>
      </c>
      <c r="D24" s="77" t="s">
        <v>30</v>
      </c>
      <c r="E24" s="125">
        <f t="shared" si="0"/>
        <v>200</v>
      </c>
      <c r="F24" s="115">
        <f t="shared" si="1"/>
        <v>2</v>
      </c>
      <c r="G24" s="122">
        <v>1</v>
      </c>
      <c r="H24" s="129">
        <f t="shared" si="2"/>
        <v>2</v>
      </c>
      <c r="I24" s="91" t="s">
        <v>72</v>
      </c>
    </row>
    <row r="25" spans="2:9" ht="20.100000000000001" customHeight="1" x14ac:dyDescent="0.2">
      <c r="B25" s="89"/>
      <c r="C25" s="96"/>
      <c r="D25" s="77"/>
      <c r="E25" s="125">
        <f t="shared" ref="E25:E37" si="3">+C25*10</f>
        <v>0</v>
      </c>
      <c r="F25" s="115">
        <f t="shared" ref="F25:F37" si="4">IF(D25=$AA$4,E25*$C$10/10000,IF(D25=$AA$5,E25*$C$10/10,0))</f>
        <v>0</v>
      </c>
      <c r="G25" s="121"/>
      <c r="H25" s="129">
        <f t="shared" si="2"/>
        <v>0</v>
      </c>
      <c r="I25" s="92"/>
    </row>
    <row r="26" spans="2:9" ht="20.100000000000001" customHeight="1" x14ac:dyDescent="0.2">
      <c r="B26" s="89"/>
      <c r="C26" s="96"/>
      <c r="D26" s="77"/>
      <c r="E26" s="125">
        <f t="shared" si="3"/>
        <v>0</v>
      </c>
      <c r="F26" s="115">
        <f t="shared" si="4"/>
        <v>0</v>
      </c>
      <c r="G26" s="121"/>
      <c r="H26" s="129">
        <f t="shared" si="2"/>
        <v>0</v>
      </c>
      <c r="I26" s="92"/>
    </row>
    <row r="27" spans="2:9" ht="20.100000000000001" customHeight="1" x14ac:dyDescent="0.2">
      <c r="B27" s="89"/>
      <c r="C27" s="96"/>
      <c r="D27" s="77"/>
      <c r="E27" s="125">
        <f t="shared" si="3"/>
        <v>0</v>
      </c>
      <c r="F27" s="115">
        <f t="shared" si="4"/>
        <v>0</v>
      </c>
      <c r="G27" s="121"/>
      <c r="H27" s="129">
        <f t="shared" si="2"/>
        <v>0</v>
      </c>
      <c r="I27" s="92"/>
    </row>
    <row r="28" spans="2:9" ht="20.100000000000001" customHeight="1" x14ac:dyDescent="0.2">
      <c r="B28" s="89"/>
      <c r="C28" s="96"/>
      <c r="D28" s="77"/>
      <c r="E28" s="125">
        <f t="shared" si="3"/>
        <v>0</v>
      </c>
      <c r="F28" s="115">
        <f t="shared" si="4"/>
        <v>0</v>
      </c>
      <c r="G28" s="121"/>
      <c r="H28" s="129">
        <f t="shared" si="2"/>
        <v>0</v>
      </c>
      <c r="I28" s="92"/>
    </row>
    <row r="29" spans="2:9" ht="20.100000000000001" customHeight="1" x14ac:dyDescent="0.2">
      <c r="B29" s="89"/>
      <c r="C29" s="96"/>
      <c r="D29" s="77"/>
      <c r="E29" s="125">
        <f t="shared" si="3"/>
        <v>0</v>
      </c>
      <c r="F29" s="115">
        <f t="shared" si="4"/>
        <v>0</v>
      </c>
      <c r="G29" s="121"/>
      <c r="H29" s="129">
        <f t="shared" si="2"/>
        <v>0</v>
      </c>
      <c r="I29" s="92"/>
    </row>
    <row r="30" spans="2:9" ht="20.100000000000001" customHeight="1" x14ac:dyDescent="0.2">
      <c r="B30" s="89"/>
      <c r="C30" s="96"/>
      <c r="D30" s="77"/>
      <c r="E30" s="125">
        <f t="shared" si="3"/>
        <v>0</v>
      </c>
      <c r="F30" s="115">
        <f t="shared" si="4"/>
        <v>0</v>
      </c>
      <c r="G30" s="121">
        <v>0</v>
      </c>
      <c r="H30" s="129">
        <f t="shared" si="2"/>
        <v>0</v>
      </c>
      <c r="I30" s="92"/>
    </row>
    <row r="31" spans="2:9" ht="20.100000000000001" customHeight="1" x14ac:dyDescent="0.2">
      <c r="B31" s="89"/>
      <c r="C31" s="96"/>
      <c r="D31" s="98"/>
      <c r="E31" s="125">
        <f t="shared" si="3"/>
        <v>0</v>
      </c>
      <c r="F31" s="115">
        <f t="shared" si="4"/>
        <v>0</v>
      </c>
      <c r="G31" s="121"/>
      <c r="H31" s="129">
        <f t="shared" si="2"/>
        <v>0</v>
      </c>
      <c r="I31" s="92"/>
    </row>
    <row r="32" spans="2:9" ht="20.100000000000001" customHeight="1" x14ac:dyDescent="0.2">
      <c r="B32" s="89"/>
      <c r="C32" s="96"/>
      <c r="D32" s="98"/>
      <c r="E32" s="125">
        <f t="shared" si="3"/>
        <v>0</v>
      </c>
      <c r="F32" s="115">
        <f t="shared" si="4"/>
        <v>0</v>
      </c>
      <c r="G32" s="121"/>
      <c r="H32" s="129">
        <f t="shared" si="2"/>
        <v>0</v>
      </c>
      <c r="I32" s="92"/>
    </row>
    <row r="33" spans="2:9" ht="20.100000000000001" customHeight="1" x14ac:dyDescent="0.2">
      <c r="B33" s="89"/>
      <c r="C33" s="96"/>
      <c r="D33" s="98"/>
      <c r="E33" s="125">
        <f t="shared" si="3"/>
        <v>0</v>
      </c>
      <c r="F33" s="115">
        <f t="shared" si="4"/>
        <v>0</v>
      </c>
      <c r="G33" s="121"/>
      <c r="H33" s="129">
        <f t="shared" si="2"/>
        <v>0</v>
      </c>
      <c r="I33" s="92"/>
    </row>
    <row r="34" spans="2:9" ht="20.100000000000001" customHeight="1" x14ac:dyDescent="0.2">
      <c r="B34" s="89"/>
      <c r="C34" s="96"/>
      <c r="D34" s="98"/>
      <c r="E34" s="125">
        <f t="shared" si="3"/>
        <v>0</v>
      </c>
      <c r="F34" s="115">
        <f t="shared" si="4"/>
        <v>0</v>
      </c>
      <c r="G34" s="121">
        <v>0</v>
      </c>
      <c r="H34" s="129">
        <f t="shared" si="2"/>
        <v>0</v>
      </c>
      <c r="I34" s="92"/>
    </row>
    <row r="35" spans="2:9" ht="20.100000000000001" customHeight="1" x14ac:dyDescent="0.2">
      <c r="B35" s="89"/>
      <c r="C35" s="96"/>
      <c r="D35" s="98"/>
      <c r="E35" s="125">
        <f t="shared" si="3"/>
        <v>0</v>
      </c>
      <c r="F35" s="115">
        <f t="shared" si="4"/>
        <v>0</v>
      </c>
      <c r="G35" s="121">
        <v>0</v>
      </c>
      <c r="H35" s="128">
        <f>PRODUCT(F35:G35)</f>
        <v>0</v>
      </c>
      <c r="I35" s="92"/>
    </row>
    <row r="36" spans="2:9" ht="20.100000000000001" customHeight="1" x14ac:dyDescent="0.2">
      <c r="B36" s="89"/>
      <c r="C36" s="96"/>
      <c r="D36" s="98"/>
      <c r="E36" s="125">
        <f t="shared" si="3"/>
        <v>0</v>
      </c>
      <c r="F36" s="115">
        <f t="shared" si="4"/>
        <v>0</v>
      </c>
      <c r="G36" s="121">
        <v>0</v>
      </c>
      <c r="H36" s="128">
        <f>PRODUCT(F36:G36)</f>
        <v>0</v>
      </c>
      <c r="I36" s="92"/>
    </row>
    <row r="37" spans="2:9" ht="20.100000000000001" customHeight="1" x14ac:dyDescent="0.2">
      <c r="B37" s="89"/>
      <c r="C37" s="97"/>
      <c r="D37" s="99"/>
      <c r="E37" s="126">
        <f t="shared" si="3"/>
        <v>0</v>
      </c>
      <c r="F37" s="127">
        <f t="shared" si="4"/>
        <v>0</v>
      </c>
      <c r="G37" s="121">
        <v>0</v>
      </c>
      <c r="H37" s="129">
        <f>PRODUCT(F37:G37)</f>
        <v>0</v>
      </c>
      <c r="I37" s="92"/>
    </row>
    <row r="38" spans="2:9" x14ac:dyDescent="0.2">
      <c r="H38" s="2"/>
    </row>
    <row r="39" spans="2:9" ht="36" customHeight="1" x14ac:dyDescent="0.2">
      <c r="B39" s="25" t="s">
        <v>59</v>
      </c>
      <c r="C39" s="26"/>
      <c r="D39" s="26"/>
      <c r="E39" s="26"/>
      <c r="F39" s="26"/>
      <c r="G39" s="26"/>
      <c r="H39" s="123">
        <f>SUM(H13:H37)</f>
        <v>234.7</v>
      </c>
      <c r="I39" s="27"/>
    </row>
    <row r="40" spans="2:9" ht="36" customHeight="1" x14ac:dyDescent="0.2">
      <c r="B40" s="28" t="s">
        <v>77</v>
      </c>
      <c r="C40" s="26"/>
      <c r="D40" s="26"/>
      <c r="E40" s="26"/>
      <c r="F40" s="26"/>
      <c r="G40" s="26"/>
      <c r="H40" s="124">
        <f>H39/C10</f>
        <v>2.347</v>
      </c>
      <c r="I40" s="27"/>
    </row>
  </sheetData>
  <sheetProtection sheet="1" objects="1" scenarios="1"/>
  <mergeCells count="1">
    <mergeCell ref="B7:I8"/>
  </mergeCells>
  <phoneticPr fontId="0" type="noConversion"/>
  <dataValidations disablePrompts="1" count="1">
    <dataValidation type="list" allowBlank="1" showInputMessage="1" showErrorMessage="1" sqref="D13:D37">
      <formula1>$AA$4:$AA$5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60" orientation="portrait" r:id="rId1"/>
  <headerFooter alignWithMargins="0">
    <oddFooter>&amp;L&amp;8Brunch auf dem Bauernhof&amp;C&amp;8Kalkulation&amp;R&amp;8 12/2008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A44"/>
  <sheetViews>
    <sheetView showGridLines="0" showZeros="0" topLeftCell="A9" zoomScale="90" zoomScaleNormal="100" workbookViewId="0">
      <selection activeCell="C16" sqref="C16"/>
    </sheetView>
  </sheetViews>
  <sheetFormatPr baseColWidth="10" defaultRowHeight="12.75" x14ac:dyDescent="0.2"/>
  <cols>
    <col min="1" max="1" width="1.28515625" style="43" customWidth="1"/>
    <col min="2" max="2" width="23.5703125" style="43" customWidth="1"/>
    <col min="3" max="3" width="17.140625" style="43" customWidth="1"/>
    <col min="4" max="4" width="9.7109375" style="43" customWidth="1"/>
    <col min="5" max="5" width="17" style="43" customWidth="1"/>
    <col min="6" max="6" width="18.28515625" style="43" customWidth="1"/>
    <col min="7" max="7" width="16.5703125" style="43" customWidth="1"/>
    <col min="8" max="8" width="14.85546875" style="43" customWidth="1"/>
    <col min="9" max="9" width="30.7109375" style="43" customWidth="1"/>
    <col min="10" max="16384" width="11.42578125" style="43"/>
  </cols>
  <sheetData>
    <row r="4" spans="2:27" x14ac:dyDescent="0.2">
      <c r="AA4" s="43" t="s">
        <v>30</v>
      </c>
    </row>
    <row r="5" spans="2:27" x14ac:dyDescent="0.2">
      <c r="AA5" s="43" t="s">
        <v>61</v>
      </c>
    </row>
    <row r="7" spans="2:27" x14ac:dyDescent="0.2">
      <c r="E7" s="76"/>
      <c r="F7" s="76"/>
      <c r="G7" s="76"/>
      <c r="H7" s="76"/>
      <c r="I7" s="76"/>
    </row>
    <row r="8" spans="2:27" ht="22.5" customHeight="1" x14ac:dyDescent="0.2"/>
    <row r="9" spans="2:27" ht="30" customHeight="1" x14ac:dyDescent="0.2">
      <c r="B9" s="148" t="s">
        <v>56</v>
      </c>
      <c r="C9" s="149"/>
      <c r="D9" s="149"/>
      <c r="E9" s="149"/>
      <c r="F9" s="149"/>
      <c r="G9" s="149"/>
      <c r="H9" s="149"/>
      <c r="I9" s="150"/>
    </row>
    <row r="10" spans="2:27" ht="39" customHeight="1" x14ac:dyDescent="0.2">
      <c r="B10" s="151"/>
      <c r="C10" s="152"/>
      <c r="D10" s="152"/>
      <c r="E10" s="152"/>
      <c r="F10" s="152"/>
      <c r="G10" s="152"/>
      <c r="H10" s="152"/>
      <c r="I10" s="153"/>
    </row>
    <row r="12" spans="2:27" s="46" customFormat="1" ht="33" customHeight="1" x14ac:dyDescent="0.2">
      <c r="B12" s="44" t="s">
        <v>28</v>
      </c>
      <c r="C12" s="41">
        <f>'Kalte Speisen'!C10</f>
        <v>100</v>
      </c>
      <c r="D12" s="45"/>
      <c r="E12" s="45"/>
    </row>
    <row r="13" spans="2:27" s="48" customFormat="1" ht="12" customHeight="1" x14ac:dyDescent="0.25">
      <c r="B13" s="47"/>
      <c r="C13" s="47"/>
      <c r="D13" s="47"/>
    </row>
    <row r="14" spans="2:27" ht="57" customHeight="1" x14ac:dyDescent="0.2">
      <c r="B14" s="49"/>
      <c r="C14" s="4" t="s">
        <v>62</v>
      </c>
      <c r="D14" s="5" t="s">
        <v>66</v>
      </c>
      <c r="E14" s="4" t="s">
        <v>63</v>
      </c>
      <c r="F14" s="5" t="s">
        <v>64</v>
      </c>
      <c r="G14" s="3" t="s">
        <v>65</v>
      </c>
      <c r="H14" s="49" t="s">
        <v>79</v>
      </c>
      <c r="I14" s="50" t="s">
        <v>0</v>
      </c>
    </row>
    <row r="15" spans="2:27" ht="20.100000000000001" customHeight="1" x14ac:dyDescent="0.2">
      <c r="B15" s="78" t="s">
        <v>29</v>
      </c>
      <c r="C15" s="82">
        <v>1.5</v>
      </c>
      <c r="D15" s="77" t="s">
        <v>61</v>
      </c>
      <c r="E15" s="113">
        <f>+C15*10</f>
        <v>15</v>
      </c>
      <c r="F15" s="115">
        <f t="shared" ref="F15:F40" si="0">IF(D15=$AA$4,E15*$C$12/10000,IF(D15=$AA$5,E15*$C$12/10,0))</f>
        <v>150</v>
      </c>
      <c r="G15" s="106">
        <v>0.22</v>
      </c>
      <c r="H15" s="111">
        <f>PRODUCT(F15:G15)</f>
        <v>33</v>
      </c>
      <c r="I15" s="84" t="s">
        <v>72</v>
      </c>
    </row>
    <row r="16" spans="2:27" ht="20.100000000000001" customHeight="1" x14ac:dyDescent="0.2">
      <c r="B16" s="79" t="s">
        <v>13</v>
      </c>
      <c r="C16" s="83">
        <v>200</v>
      </c>
      <c r="D16" s="42" t="s">
        <v>30</v>
      </c>
      <c r="E16" s="114">
        <f t="shared" ref="E16:E40" si="1">+C16*10</f>
        <v>2000</v>
      </c>
      <c r="F16" s="111">
        <f t="shared" si="0"/>
        <v>20</v>
      </c>
      <c r="G16" s="106">
        <v>1.5</v>
      </c>
      <c r="H16" s="111">
        <f>PRODUCT(F16:G16)</f>
        <v>30</v>
      </c>
      <c r="I16" s="84" t="s">
        <v>72</v>
      </c>
    </row>
    <row r="17" spans="2:9" ht="20.100000000000001" customHeight="1" x14ac:dyDescent="0.2">
      <c r="B17" s="78" t="s">
        <v>14</v>
      </c>
      <c r="C17" s="83">
        <v>100</v>
      </c>
      <c r="D17" s="42" t="s">
        <v>30</v>
      </c>
      <c r="E17" s="114">
        <f t="shared" si="1"/>
        <v>1000</v>
      </c>
      <c r="F17" s="111">
        <f t="shared" si="0"/>
        <v>10</v>
      </c>
      <c r="G17" s="108">
        <v>11</v>
      </c>
      <c r="H17" s="111">
        <f t="shared" ref="H17:H40" si="2">PRODUCT(F17:G17)</f>
        <v>110</v>
      </c>
      <c r="I17" s="84" t="s">
        <v>72</v>
      </c>
    </row>
    <row r="18" spans="2:9" ht="20.100000000000001" customHeight="1" x14ac:dyDescent="0.2">
      <c r="B18" s="80" t="s">
        <v>15</v>
      </c>
      <c r="C18" s="83">
        <v>20</v>
      </c>
      <c r="D18" s="42" t="s">
        <v>30</v>
      </c>
      <c r="E18" s="114">
        <f t="shared" si="1"/>
        <v>200</v>
      </c>
      <c r="F18" s="111">
        <f t="shared" si="0"/>
        <v>2</v>
      </c>
      <c r="G18" s="107">
        <v>9</v>
      </c>
      <c r="H18" s="111">
        <f t="shared" si="2"/>
        <v>18</v>
      </c>
      <c r="I18" s="84" t="s">
        <v>72</v>
      </c>
    </row>
    <row r="19" spans="2:9" ht="20.100000000000001" customHeight="1" x14ac:dyDescent="0.2">
      <c r="B19" s="80" t="s">
        <v>16</v>
      </c>
      <c r="C19" s="83">
        <v>100</v>
      </c>
      <c r="D19" s="42" t="s">
        <v>30</v>
      </c>
      <c r="E19" s="114">
        <f t="shared" si="1"/>
        <v>1000</v>
      </c>
      <c r="F19" s="111">
        <f t="shared" si="0"/>
        <v>10</v>
      </c>
      <c r="G19" s="107">
        <v>123</v>
      </c>
      <c r="H19" s="111">
        <f t="shared" si="2"/>
        <v>1230</v>
      </c>
      <c r="I19" s="85" t="s">
        <v>72</v>
      </c>
    </row>
    <row r="20" spans="2:9" ht="20.100000000000001" customHeight="1" x14ac:dyDescent="0.2">
      <c r="B20" s="80" t="s">
        <v>17</v>
      </c>
      <c r="C20" s="83">
        <v>75</v>
      </c>
      <c r="D20" s="42" t="s">
        <v>30</v>
      </c>
      <c r="E20" s="114">
        <f t="shared" si="1"/>
        <v>750</v>
      </c>
      <c r="F20" s="111">
        <f t="shared" si="0"/>
        <v>7.5</v>
      </c>
      <c r="G20" s="107">
        <v>10</v>
      </c>
      <c r="H20" s="111">
        <f t="shared" si="2"/>
        <v>75</v>
      </c>
      <c r="I20" s="86" t="s">
        <v>72</v>
      </c>
    </row>
    <row r="21" spans="2:9" ht="20.100000000000001" customHeight="1" x14ac:dyDescent="0.2">
      <c r="B21" s="80" t="s">
        <v>18</v>
      </c>
      <c r="C21" s="83">
        <v>200</v>
      </c>
      <c r="D21" s="42" t="s">
        <v>30</v>
      </c>
      <c r="E21" s="114">
        <f t="shared" si="1"/>
        <v>2000</v>
      </c>
      <c r="F21" s="111">
        <f t="shared" si="0"/>
        <v>20</v>
      </c>
      <c r="G21" s="107">
        <v>22</v>
      </c>
      <c r="H21" s="111">
        <f t="shared" si="2"/>
        <v>440</v>
      </c>
      <c r="I21" s="86"/>
    </row>
    <row r="22" spans="2:9" ht="20.100000000000001" customHeight="1" x14ac:dyDescent="0.2">
      <c r="B22" s="80" t="s">
        <v>80</v>
      </c>
      <c r="C22" s="83">
        <v>100</v>
      </c>
      <c r="D22" s="42" t="s">
        <v>30</v>
      </c>
      <c r="E22" s="114">
        <f t="shared" si="1"/>
        <v>1000</v>
      </c>
      <c r="F22" s="112">
        <f t="shared" si="0"/>
        <v>10</v>
      </c>
      <c r="G22" s="107">
        <v>20</v>
      </c>
      <c r="H22" s="112">
        <f t="shared" si="2"/>
        <v>200</v>
      </c>
      <c r="I22" s="85"/>
    </row>
    <row r="23" spans="2:9" ht="20.100000000000001" customHeight="1" x14ac:dyDescent="0.2">
      <c r="B23" s="80"/>
      <c r="C23" s="83"/>
      <c r="D23" s="42"/>
      <c r="E23" s="114">
        <f t="shared" ref="E23:E32" si="3">+C23*10</f>
        <v>0</v>
      </c>
      <c r="F23" s="112">
        <f t="shared" ref="F23:F32" si="4">IF(D23=$AA$4,E23*$C$12/10000,IF(D23=$AA$5,E23*$C$12/10,0))</f>
        <v>0</v>
      </c>
      <c r="G23" s="107"/>
      <c r="H23" s="112">
        <f t="shared" si="2"/>
        <v>0</v>
      </c>
      <c r="I23" s="86"/>
    </row>
    <row r="24" spans="2:9" ht="20.100000000000001" customHeight="1" x14ac:dyDescent="0.2">
      <c r="B24" s="80"/>
      <c r="C24" s="83"/>
      <c r="D24" s="42"/>
      <c r="E24" s="114">
        <f t="shared" si="3"/>
        <v>0</v>
      </c>
      <c r="F24" s="112">
        <f t="shared" si="4"/>
        <v>0</v>
      </c>
      <c r="G24" s="107"/>
      <c r="H24" s="112">
        <f t="shared" si="2"/>
        <v>0</v>
      </c>
      <c r="I24" s="86"/>
    </row>
    <row r="25" spans="2:9" ht="20.100000000000001" customHeight="1" x14ac:dyDescent="0.2">
      <c r="B25" s="80"/>
      <c r="C25" s="83"/>
      <c r="D25" s="42"/>
      <c r="E25" s="114">
        <f t="shared" si="3"/>
        <v>0</v>
      </c>
      <c r="F25" s="112">
        <f t="shared" si="4"/>
        <v>0</v>
      </c>
      <c r="G25" s="107"/>
      <c r="H25" s="112">
        <f t="shared" si="2"/>
        <v>0</v>
      </c>
      <c r="I25" s="86"/>
    </row>
    <row r="26" spans="2:9" ht="20.100000000000001" customHeight="1" x14ac:dyDescent="0.2">
      <c r="B26" s="80"/>
      <c r="C26" s="83"/>
      <c r="D26" s="42"/>
      <c r="E26" s="114">
        <f t="shared" si="3"/>
        <v>0</v>
      </c>
      <c r="F26" s="112">
        <f t="shared" si="4"/>
        <v>0</v>
      </c>
      <c r="G26" s="107"/>
      <c r="H26" s="112">
        <f t="shared" si="2"/>
        <v>0</v>
      </c>
      <c r="I26" s="86"/>
    </row>
    <row r="27" spans="2:9" ht="20.100000000000001" customHeight="1" x14ac:dyDescent="0.2">
      <c r="B27" s="80"/>
      <c r="C27" s="83"/>
      <c r="D27" s="42"/>
      <c r="E27" s="114">
        <f t="shared" si="3"/>
        <v>0</v>
      </c>
      <c r="F27" s="112">
        <f t="shared" si="4"/>
        <v>0</v>
      </c>
      <c r="G27" s="107"/>
      <c r="H27" s="112">
        <f t="shared" si="2"/>
        <v>0</v>
      </c>
      <c r="I27" s="86"/>
    </row>
    <row r="28" spans="2:9" ht="20.100000000000001" customHeight="1" x14ac:dyDescent="0.2">
      <c r="B28" s="80"/>
      <c r="C28" s="83"/>
      <c r="D28" s="42"/>
      <c r="E28" s="114">
        <f t="shared" si="3"/>
        <v>0</v>
      </c>
      <c r="F28" s="112">
        <f t="shared" si="4"/>
        <v>0</v>
      </c>
      <c r="G28" s="107"/>
      <c r="H28" s="112">
        <f t="shared" si="2"/>
        <v>0</v>
      </c>
      <c r="I28" s="86"/>
    </row>
    <row r="29" spans="2:9" ht="20.100000000000001" customHeight="1" x14ac:dyDescent="0.2">
      <c r="B29" s="80"/>
      <c r="C29" s="83"/>
      <c r="D29" s="42"/>
      <c r="E29" s="114">
        <f t="shared" si="3"/>
        <v>0</v>
      </c>
      <c r="F29" s="112">
        <f t="shared" si="4"/>
        <v>0</v>
      </c>
      <c r="G29" s="107"/>
      <c r="H29" s="112">
        <f t="shared" si="2"/>
        <v>0</v>
      </c>
      <c r="I29" s="86"/>
    </row>
    <row r="30" spans="2:9" ht="20.100000000000001" customHeight="1" x14ac:dyDescent="0.2">
      <c r="B30" s="80"/>
      <c r="C30" s="83"/>
      <c r="D30" s="42"/>
      <c r="E30" s="114">
        <f t="shared" si="3"/>
        <v>0</v>
      </c>
      <c r="F30" s="112">
        <f t="shared" si="4"/>
        <v>0</v>
      </c>
      <c r="G30" s="107"/>
      <c r="H30" s="112">
        <f t="shared" si="2"/>
        <v>0</v>
      </c>
      <c r="I30" s="86"/>
    </row>
    <row r="31" spans="2:9" ht="20.100000000000001" customHeight="1" x14ac:dyDescent="0.2">
      <c r="B31" s="80"/>
      <c r="C31" s="83"/>
      <c r="D31" s="42"/>
      <c r="E31" s="114">
        <f t="shared" si="3"/>
        <v>0</v>
      </c>
      <c r="F31" s="112">
        <f t="shared" si="4"/>
        <v>0</v>
      </c>
      <c r="G31" s="107"/>
      <c r="H31" s="112">
        <f t="shared" si="2"/>
        <v>0</v>
      </c>
      <c r="I31" s="86"/>
    </row>
    <row r="32" spans="2:9" ht="20.100000000000001" customHeight="1" x14ac:dyDescent="0.2">
      <c r="B32" s="80"/>
      <c r="C32" s="83"/>
      <c r="D32" s="42"/>
      <c r="E32" s="114">
        <f t="shared" si="3"/>
        <v>0</v>
      </c>
      <c r="F32" s="112">
        <f t="shared" si="4"/>
        <v>0</v>
      </c>
      <c r="G32" s="107"/>
      <c r="H32" s="112">
        <f t="shared" si="2"/>
        <v>0</v>
      </c>
      <c r="I32" s="86"/>
    </row>
    <row r="33" spans="2:9" ht="20.100000000000001" customHeight="1" x14ac:dyDescent="0.2">
      <c r="B33" s="80"/>
      <c r="C33" s="83"/>
      <c r="D33" s="42"/>
      <c r="E33" s="114">
        <f t="shared" si="1"/>
        <v>0</v>
      </c>
      <c r="F33" s="112">
        <f t="shared" si="0"/>
        <v>0</v>
      </c>
      <c r="G33" s="107"/>
      <c r="H33" s="112">
        <f t="shared" si="2"/>
        <v>0</v>
      </c>
      <c r="I33" s="86"/>
    </row>
    <row r="34" spans="2:9" ht="20.100000000000001" customHeight="1" x14ac:dyDescent="0.2">
      <c r="B34" s="80"/>
      <c r="C34" s="83"/>
      <c r="D34" s="42"/>
      <c r="E34" s="114">
        <f t="shared" si="1"/>
        <v>0</v>
      </c>
      <c r="F34" s="112">
        <f t="shared" si="0"/>
        <v>0</v>
      </c>
      <c r="G34" s="107"/>
      <c r="H34" s="112">
        <f t="shared" si="2"/>
        <v>0</v>
      </c>
      <c r="I34" s="86"/>
    </row>
    <row r="35" spans="2:9" ht="20.100000000000001" customHeight="1" x14ac:dyDescent="0.2">
      <c r="B35" s="80"/>
      <c r="C35" s="83"/>
      <c r="D35" s="42"/>
      <c r="E35" s="114">
        <f t="shared" si="1"/>
        <v>0</v>
      </c>
      <c r="F35" s="112">
        <f t="shared" si="0"/>
        <v>0</v>
      </c>
      <c r="G35" s="107"/>
      <c r="H35" s="112">
        <f t="shared" si="2"/>
        <v>0</v>
      </c>
      <c r="I35" s="86"/>
    </row>
    <row r="36" spans="2:9" ht="20.100000000000001" customHeight="1" x14ac:dyDescent="0.2">
      <c r="B36" s="80"/>
      <c r="C36" s="83"/>
      <c r="D36" s="42"/>
      <c r="E36" s="114">
        <f t="shared" si="1"/>
        <v>0</v>
      </c>
      <c r="F36" s="112">
        <f t="shared" si="0"/>
        <v>0</v>
      </c>
      <c r="G36" s="107"/>
      <c r="H36" s="112">
        <f t="shared" si="2"/>
        <v>0</v>
      </c>
      <c r="I36" s="86"/>
    </row>
    <row r="37" spans="2:9" ht="20.100000000000001" customHeight="1" x14ac:dyDescent="0.2">
      <c r="B37" s="80"/>
      <c r="C37" s="83"/>
      <c r="D37" s="42"/>
      <c r="E37" s="114">
        <f t="shared" si="1"/>
        <v>0</v>
      </c>
      <c r="F37" s="112">
        <f t="shared" si="0"/>
        <v>0</v>
      </c>
      <c r="G37" s="107"/>
      <c r="H37" s="112">
        <f t="shared" si="2"/>
        <v>0</v>
      </c>
      <c r="I37" s="86"/>
    </row>
    <row r="38" spans="2:9" ht="20.100000000000001" customHeight="1" x14ac:dyDescent="0.2">
      <c r="B38" s="80"/>
      <c r="C38" s="83"/>
      <c r="D38" s="42"/>
      <c r="E38" s="114">
        <f t="shared" si="1"/>
        <v>0</v>
      </c>
      <c r="F38" s="112">
        <f t="shared" si="0"/>
        <v>0</v>
      </c>
      <c r="G38" s="107"/>
      <c r="H38" s="112">
        <f t="shared" si="2"/>
        <v>0</v>
      </c>
      <c r="I38" s="86"/>
    </row>
    <row r="39" spans="2:9" ht="20.100000000000001" customHeight="1" x14ac:dyDescent="0.2">
      <c r="B39" s="80"/>
      <c r="C39" s="83"/>
      <c r="D39" s="42"/>
      <c r="E39" s="114">
        <f t="shared" si="1"/>
        <v>0</v>
      </c>
      <c r="F39" s="112">
        <f t="shared" si="0"/>
        <v>0</v>
      </c>
      <c r="G39" s="107"/>
      <c r="H39" s="112">
        <f t="shared" si="2"/>
        <v>0</v>
      </c>
      <c r="I39" s="86"/>
    </row>
    <row r="40" spans="2:9" ht="20.100000000000001" customHeight="1" x14ac:dyDescent="0.2">
      <c r="B40" s="80"/>
      <c r="C40" s="83"/>
      <c r="D40" s="42"/>
      <c r="E40" s="114">
        <f t="shared" si="1"/>
        <v>0</v>
      </c>
      <c r="F40" s="112">
        <f t="shared" si="0"/>
        <v>0</v>
      </c>
      <c r="G40" s="107"/>
      <c r="H40" s="112">
        <f t="shared" si="2"/>
        <v>0</v>
      </c>
      <c r="I40" s="86"/>
    </row>
    <row r="41" spans="2:9" ht="15" x14ac:dyDescent="0.2">
      <c r="C41" s="51"/>
      <c r="D41" s="51"/>
      <c r="E41" s="51"/>
      <c r="F41" s="52"/>
      <c r="G41" s="51"/>
      <c r="H41" s="51"/>
    </row>
    <row r="42" spans="2:9" ht="36" customHeight="1" x14ac:dyDescent="0.2">
      <c r="B42" s="53" t="s">
        <v>19</v>
      </c>
      <c r="C42" s="54"/>
      <c r="D42" s="54"/>
      <c r="E42" s="54"/>
      <c r="F42" s="55"/>
      <c r="G42" s="54"/>
      <c r="H42" s="116">
        <f>SUM(H15:H41)</f>
        <v>2136</v>
      </c>
      <c r="I42" s="56"/>
    </row>
    <row r="43" spans="2:9" ht="36" customHeight="1" x14ac:dyDescent="0.2">
      <c r="B43" s="57" t="s">
        <v>76</v>
      </c>
      <c r="C43" s="54"/>
      <c r="D43" s="54"/>
      <c r="E43" s="54"/>
      <c r="F43" s="54"/>
      <c r="G43" s="54"/>
      <c r="H43" s="117">
        <f>H42/C12</f>
        <v>21.36</v>
      </c>
      <c r="I43" s="56"/>
    </row>
    <row r="44" spans="2:9" ht="14.25" x14ac:dyDescent="0.2">
      <c r="F44" s="58"/>
    </row>
  </sheetData>
  <sheetProtection sheet="1" objects="1" scenarios="1"/>
  <mergeCells count="1">
    <mergeCell ref="B9:I10"/>
  </mergeCells>
  <phoneticPr fontId="0" type="noConversion"/>
  <dataValidations count="1">
    <dataValidation type="list" allowBlank="1" showInputMessage="1" showErrorMessage="1" sqref="D15:D40">
      <formula1>$AA$4:$AA$5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25" orientation="portrait" r:id="rId1"/>
  <headerFooter alignWithMargins="0">
    <oddFooter>&amp;L&amp;8Brunch auf dem Bauernhof&amp;C&amp;8Kalkulation&amp;R&amp;8 12/2008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A34"/>
  <sheetViews>
    <sheetView showGridLines="0" showZeros="0" topLeftCell="A11" zoomScale="90" zoomScaleNormal="90" zoomScaleSheetLayoutView="25" workbookViewId="0">
      <selection activeCell="I12" sqref="I12"/>
    </sheetView>
  </sheetViews>
  <sheetFormatPr baseColWidth="10" defaultRowHeight="12.75" x14ac:dyDescent="0.2"/>
  <cols>
    <col min="1" max="1" width="1.85546875" customWidth="1"/>
    <col min="2" max="2" width="26.28515625" customWidth="1"/>
    <col min="3" max="3" width="13.7109375" customWidth="1"/>
    <col min="4" max="4" width="9.7109375" customWidth="1"/>
    <col min="5" max="5" width="15.7109375" customWidth="1"/>
    <col min="6" max="6" width="17" customWidth="1"/>
    <col min="7" max="7" width="15.42578125" customWidth="1"/>
    <col min="8" max="8" width="14.85546875" customWidth="1"/>
    <col min="9" max="9" width="30.7109375" customWidth="1"/>
  </cols>
  <sheetData>
    <row r="4" spans="2:27" x14ac:dyDescent="0.2">
      <c r="AA4" t="s">
        <v>31</v>
      </c>
    </row>
    <row r="5" spans="2:27" x14ac:dyDescent="0.2">
      <c r="AA5" t="s">
        <v>61</v>
      </c>
    </row>
    <row r="7" spans="2:27" x14ac:dyDescent="0.2">
      <c r="E7" s="75"/>
      <c r="F7" s="75"/>
      <c r="G7" s="75"/>
      <c r="H7" s="75"/>
      <c r="I7" s="75"/>
    </row>
    <row r="9" spans="2:27" ht="33.75" customHeight="1" x14ac:dyDescent="0.2">
      <c r="B9" s="142" t="s">
        <v>57</v>
      </c>
      <c r="C9" s="143"/>
      <c r="D9" s="143"/>
      <c r="E9" s="143"/>
      <c r="F9" s="143"/>
      <c r="G9" s="143"/>
      <c r="H9" s="143"/>
      <c r="I9" s="144"/>
    </row>
    <row r="10" spans="2:27" ht="31.5" customHeight="1" x14ac:dyDescent="0.2">
      <c r="B10" s="145"/>
      <c r="C10" s="146"/>
      <c r="D10" s="146"/>
      <c r="E10" s="146"/>
      <c r="F10" s="146"/>
      <c r="G10" s="146"/>
      <c r="H10" s="146"/>
      <c r="I10" s="147"/>
    </row>
    <row r="12" spans="2:27" s="13" customFormat="1" ht="33" customHeight="1" x14ac:dyDescent="0.2">
      <c r="B12" s="30" t="s">
        <v>28</v>
      </c>
      <c r="C12" s="41">
        <f>'Kalte Speisen'!C10</f>
        <v>100</v>
      </c>
      <c r="D12" s="12"/>
      <c r="E12" s="12"/>
    </row>
    <row r="13" spans="2:27" s="9" customFormat="1" ht="12" customHeight="1" x14ac:dyDescent="0.25">
      <c r="B13" s="8"/>
      <c r="C13" s="8"/>
      <c r="D13" s="8"/>
    </row>
    <row r="14" spans="2:27" ht="57" customHeight="1" x14ac:dyDescent="0.2">
      <c r="B14" s="3"/>
      <c r="C14" s="4" t="s">
        <v>67</v>
      </c>
      <c r="D14" s="5" t="s">
        <v>68</v>
      </c>
      <c r="E14" s="4" t="s">
        <v>71</v>
      </c>
      <c r="F14" s="5" t="s">
        <v>69</v>
      </c>
      <c r="G14" s="3" t="s">
        <v>70</v>
      </c>
      <c r="H14" s="3" t="s">
        <v>79</v>
      </c>
      <c r="I14" s="4" t="s">
        <v>0</v>
      </c>
    </row>
    <row r="15" spans="2:27" ht="20.100000000000001" customHeight="1" x14ac:dyDescent="0.2">
      <c r="B15" s="78" t="s">
        <v>20</v>
      </c>
      <c r="C15" s="103">
        <v>350</v>
      </c>
      <c r="D15" s="77" t="s">
        <v>31</v>
      </c>
      <c r="E15" s="130">
        <f t="shared" ref="E15:E31" si="0">IF(D15=$AA$4,C15/100,IF(D15=$AA$5,C15*10,0))</f>
        <v>3.5</v>
      </c>
      <c r="F15" s="115">
        <f>E15*$C$12/10</f>
        <v>35</v>
      </c>
      <c r="G15" s="106">
        <v>1</v>
      </c>
      <c r="H15" s="111">
        <f t="shared" ref="H15:H31" si="1">PRODUCT(F15:G15)</f>
        <v>35</v>
      </c>
      <c r="I15" s="84" t="s">
        <v>72</v>
      </c>
    </row>
    <row r="16" spans="2:27" ht="20.100000000000001" customHeight="1" x14ac:dyDescent="0.2">
      <c r="B16" s="79" t="s">
        <v>21</v>
      </c>
      <c r="C16" s="103">
        <v>300</v>
      </c>
      <c r="D16" s="42" t="s">
        <v>31</v>
      </c>
      <c r="E16" s="130">
        <f t="shared" si="0"/>
        <v>3</v>
      </c>
      <c r="F16" s="111">
        <f t="shared" ref="F16:F31" si="2">E16*$C$12/10</f>
        <v>30</v>
      </c>
      <c r="G16" s="106">
        <v>0.4</v>
      </c>
      <c r="H16" s="111">
        <f t="shared" si="1"/>
        <v>12</v>
      </c>
      <c r="I16" s="84" t="s">
        <v>72</v>
      </c>
    </row>
    <row r="17" spans="2:9" ht="20.100000000000001" customHeight="1" x14ac:dyDescent="0.2">
      <c r="B17" s="78" t="s">
        <v>22</v>
      </c>
      <c r="C17" s="104">
        <v>100</v>
      </c>
      <c r="D17" s="42" t="s">
        <v>31</v>
      </c>
      <c r="E17" s="131">
        <f t="shared" si="0"/>
        <v>1</v>
      </c>
      <c r="F17" s="111">
        <f t="shared" si="2"/>
        <v>10</v>
      </c>
      <c r="G17" s="108">
        <v>0.9</v>
      </c>
      <c r="H17" s="111">
        <f t="shared" si="1"/>
        <v>9</v>
      </c>
      <c r="I17" s="84" t="s">
        <v>72</v>
      </c>
    </row>
    <row r="18" spans="2:9" ht="20.100000000000001" customHeight="1" x14ac:dyDescent="0.2">
      <c r="B18" s="80" t="s">
        <v>23</v>
      </c>
      <c r="C18" s="105">
        <v>500</v>
      </c>
      <c r="D18" s="42" t="s">
        <v>31</v>
      </c>
      <c r="E18" s="132">
        <f t="shared" si="0"/>
        <v>5</v>
      </c>
      <c r="F18" s="111">
        <f t="shared" si="2"/>
        <v>50</v>
      </c>
      <c r="G18" s="107">
        <v>0.5</v>
      </c>
      <c r="H18" s="111">
        <f t="shared" si="1"/>
        <v>25</v>
      </c>
      <c r="I18" s="84" t="s">
        <v>72</v>
      </c>
    </row>
    <row r="19" spans="2:9" ht="20.100000000000001" customHeight="1" x14ac:dyDescent="0.2">
      <c r="B19" s="80" t="s">
        <v>81</v>
      </c>
      <c r="C19" s="105">
        <v>20</v>
      </c>
      <c r="D19" s="42" t="s">
        <v>31</v>
      </c>
      <c r="E19" s="132">
        <f t="shared" si="0"/>
        <v>0.2</v>
      </c>
      <c r="F19" s="111">
        <f t="shared" si="2"/>
        <v>2</v>
      </c>
      <c r="G19" s="107">
        <v>3</v>
      </c>
      <c r="H19" s="111">
        <f t="shared" si="1"/>
        <v>6</v>
      </c>
      <c r="I19" s="84"/>
    </row>
    <row r="20" spans="2:9" ht="20.100000000000001" customHeight="1" x14ac:dyDescent="0.2">
      <c r="B20" s="80"/>
      <c r="C20" s="105"/>
      <c r="D20" s="42"/>
      <c r="E20" s="132">
        <f t="shared" ref="E20:E26" si="3">IF(D20=$AA$4,C20/100,IF(D20=$AA$5,C20*10,0))</f>
        <v>0</v>
      </c>
      <c r="F20" s="111">
        <f t="shared" si="2"/>
        <v>0</v>
      </c>
      <c r="G20" s="107"/>
      <c r="H20" s="111">
        <f t="shared" si="1"/>
        <v>0</v>
      </c>
      <c r="I20" s="84"/>
    </row>
    <row r="21" spans="2:9" ht="20.100000000000001" customHeight="1" x14ac:dyDescent="0.2">
      <c r="B21" s="80"/>
      <c r="C21" s="105"/>
      <c r="D21" s="42"/>
      <c r="E21" s="132">
        <f t="shared" si="3"/>
        <v>0</v>
      </c>
      <c r="F21" s="111">
        <f t="shared" si="2"/>
        <v>0</v>
      </c>
      <c r="G21" s="107"/>
      <c r="H21" s="111">
        <f t="shared" si="1"/>
        <v>0</v>
      </c>
      <c r="I21" s="84"/>
    </row>
    <row r="22" spans="2:9" ht="20.100000000000001" customHeight="1" x14ac:dyDescent="0.2">
      <c r="B22" s="80"/>
      <c r="C22" s="105"/>
      <c r="D22" s="42"/>
      <c r="E22" s="132">
        <f t="shared" si="3"/>
        <v>0</v>
      </c>
      <c r="F22" s="111">
        <f t="shared" si="2"/>
        <v>0</v>
      </c>
      <c r="G22" s="107"/>
      <c r="H22" s="111">
        <f t="shared" si="1"/>
        <v>0</v>
      </c>
      <c r="I22" s="84"/>
    </row>
    <row r="23" spans="2:9" ht="20.100000000000001" customHeight="1" x14ac:dyDescent="0.2">
      <c r="B23" s="80"/>
      <c r="C23" s="105"/>
      <c r="D23" s="42"/>
      <c r="E23" s="132">
        <f t="shared" si="3"/>
        <v>0</v>
      </c>
      <c r="F23" s="111">
        <f t="shared" si="2"/>
        <v>0</v>
      </c>
      <c r="G23" s="107"/>
      <c r="H23" s="111">
        <f t="shared" si="1"/>
        <v>0</v>
      </c>
      <c r="I23" s="84"/>
    </row>
    <row r="24" spans="2:9" ht="20.100000000000001" customHeight="1" x14ac:dyDescent="0.2">
      <c r="B24" s="80"/>
      <c r="C24" s="105"/>
      <c r="D24" s="42"/>
      <c r="E24" s="132">
        <f t="shared" si="3"/>
        <v>0</v>
      </c>
      <c r="F24" s="111">
        <f t="shared" si="2"/>
        <v>0</v>
      </c>
      <c r="G24" s="107"/>
      <c r="H24" s="111">
        <f t="shared" si="1"/>
        <v>0</v>
      </c>
      <c r="I24" s="84"/>
    </row>
    <row r="25" spans="2:9" ht="20.100000000000001" customHeight="1" x14ac:dyDescent="0.2">
      <c r="B25" s="81"/>
      <c r="C25" s="105"/>
      <c r="D25" s="42"/>
      <c r="E25" s="132">
        <f t="shared" si="3"/>
        <v>0</v>
      </c>
      <c r="F25" s="111">
        <f t="shared" si="2"/>
        <v>0</v>
      </c>
      <c r="G25" s="107">
        <v>0</v>
      </c>
      <c r="H25" s="111">
        <f t="shared" si="1"/>
        <v>0</v>
      </c>
      <c r="I25" s="85"/>
    </row>
    <row r="26" spans="2:9" ht="20.100000000000001" customHeight="1" x14ac:dyDescent="0.2">
      <c r="B26" s="81"/>
      <c r="C26" s="105"/>
      <c r="D26" s="42"/>
      <c r="E26" s="132">
        <f t="shared" si="3"/>
        <v>0</v>
      </c>
      <c r="F26" s="111">
        <f t="shared" si="2"/>
        <v>0</v>
      </c>
      <c r="G26" s="107">
        <v>0</v>
      </c>
      <c r="H26" s="111">
        <f t="shared" si="1"/>
        <v>0</v>
      </c>
      <c r="I26" s="86"/>
    </row>
    <row r="27" spans="2:9" ht="20.100000000000001" customHeight="1" x14ac:dyDescent="0.2">
      <c r="B27" s="81"/>
      <c r="C27" s="105"/>
      <c r="D27" s="42"/>
      <c r="E27" s="132">
        <f t="shared" si="0"/>
        <v>0</v>
      </c>
      <c r="F27" s="111">
        <f t="shared" si="2"/>
        <v>0</v>
      </c>
      <c r="G27" s="107">
        <v>0</v>
      </c>
      <c r="H27" s="111">
        <f t="shared" si="1"/>
        <v>0</v>
      </c>
      <c r="I27" s="86"/>
    </row>
    <row r="28" spans="2:9" ht="20.100000000000001" customHeight="1" x14ac:dyDescent="0.2">
      <c r="B28" s="81"/>
      <c r="C28" s="105"/>
      <c r="D28" s="42"/>
      <c r="E28" s="132">
        <f t="shared" si="0"/>
        <v>0</v>
      </c>
      <c r="F28" s="111">
        <f t="shared" si="2"/>
        <v>0</v>
      </c>
      <c r="G28" s="107">
        <v>0</v>
      </c>
      <c r="H28" s="111">
        <f t="shared" si="1"/>
        <v>0</v>
      </c>
      <c r="I28" s="86"/>
    </row>
    <row r="29" spans="2:9" ht="20.100000000000001" customHeight="1" x14ac:dyDescent="0.2">
      <c r="B29" s="81"/>
      <c r="C29" s="105"/>
      <c r="D29" s="42"/>
      <c r="E29" s="131">
        <f t="shared" si="0"/>
        <v>0</v>
      </c>
      <c r="F29" s="111">
        <f t="shared" si="2"/>
        <v>0</v>
      </c>
      <c r="G29" s="107">
        <v>0</v>
      </c>
      <c r="H29" s="112">
        <f t="shared" si="1"/>
        <v>0</v>
      </c>
      <c r="I29" s="86"/>
    </row>
    <row r="30" spans="2:9" ht="20.100000000000001" customHeight="1" x14ac:dyDescent="0.2">
      <c r="B30" s="81"/>
      <c r="C30" s="105"/>
      <c r="D30" s="42"/>
      <c r="E30" s="132">
        <f t="shared" si="0"/>
        <v>0</v>
      </c>
      <c r="F30" s="111">
        <f t="shared" si="2"/>
        <v>0</v>
      </c>
      <c r="G30" s="107">
        <v>0</v>
      </c>
      <c r="H30" s="111">
        <f t="shared" si="1"/>
        <v>0</v>
      </c>
      <c r="I30" s="86"/>
    </row>
    <row r="31" spans="2:9" ht="20.100000000000001" customHeight="1" x14ac:dyDescent="0.2">
      <c r="B31" s="81"/>
      <c r="C31" s="105"/>
      <c r="D31" s="42"/>
      <c r="E31" s="131">
        <f t="shared" si="0"/>
        <v>0</v>
      </c>
      <c r="F31" s="112">
        <f t="shared" si="2"/>
        <v>0</v>
      </c>
      <c r="G31" s="107"/>
      <c r="H31" s="112">
        <f t="shared" si="1"/>
        <v>0</v>
      </c>
      <c r="I31" s="86"/>
    </row>
    <row r="32" spans="2:9" ht="15" x14ac:dyDescent="0.2">
      <c r="C32" s="17"/>
      <c r="D32" s="17"/>
      <c r="E32" s="17"/>
      <c r="F32" s="18"/>
      <c r="G32" s="20"/>
      <c r="H32" s="20"/>
    </row>
    <row r="33" spans="2:9" ht="36" customHeight="1" x14ac:dyDescent="0.2">
      <c r="B33" s="7" t="s">
        <v>24</v>
      </c>
      <c r="C33" s="19"/>
      <c r="D33" s="19"/>
      <c r="E33" s="19"/>
      <c r="F33" s="16"/>
      <c r="G33" s="21"/>
      <c r="H33" s="109">
        <f>SUM(H15:H32)</f>
        <v>87</v>
      </c>
      <c r="I33" s="6"/>
    </row>
    <row r="34" spans="2:9" ht="36" customHeight="1" x14ac:dyDescent="0.2">
      <c r="B34" s="11" t="s">
        <v>75</v>
      </c>
      <c r="C34" s="19"/>
      <c r="D34" s="19"/>
      <c r="E34" s="19"/>
      <c r="F34" s="19"/>
      <c r="G34" s="19"/>
      <c r="H34" s="110">
        <f>H33/C12</f>
        <v>0.87</v>
      </c>
      <c r="I34" s="6"/>
    </row>
  </sheetData>
  <sheetProtection sheet="1" objects="1" scenarios="1"/>
  <mergeCells count="1">
    <mergeCell ref="B9:I10"/>
  </mergeCells>
  <phoneticPr fontId="0" type="noConversion"/>
  <dataValidations count="1">
    <dataValidation type="list" allowBlank="1" showInputMessage="1" showErrorMessage="1" sqref="D15:D31">
      <formula1>$AA$4:$AA$5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61" orientation="portrait" r:id="rId1"/>
  <headerFooter alignWithMargins="0">
    <oddFooter>&amp;L&amp;8Brunch auf dem Bauernhof&amp;C&amp;8Kalkulation&amp;R&amp;8 12/2008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20"/>
  <sheetViews>
    <sheetView showGridLines="0" showZeros="0" zoomScaleNormal="100" workbookViewId="0">
      <selection activeCell="N26" sqref="N26"/>
    </sheetView>
  </sheetViews>
  <sheetFormatPr baseColWidth="10" defaultRowHeight="12.75" x14ac:dyDescent="0.2"/>
  <cols>
    <col min="1" max="1" width="2.42578125" customWidth="1"/>
    <col min="2" max="2" width="41.7109375" customWidth="1"/>
    <col min="3" max="3" width="19.42578125" customWidth="1"/>
    <col min="4" max="5" width="5.85546875" customWidth="1"/>
    <col min="6" max="6" width="12" customWidth="1"/>
    <col min="7" max="7" width="3.85546875" customWidth="1"/>
  </cols>
  <sheetData>
    <row r="7" spans="2:8" x14ac:dyDescent="0.2">
      <c r="C7" s="75"/>
      <c r="D7" s="75"/>
      <c r="E7" s="75"/>
      <c r="F7" s="75"/>
    </row>
    <row r="9" spans="2:8" ht="30.75" customHeight="1" x14ac:dyDescent="0.2">
      <c r="B9" s="154" t="s">
        <v>60</v>
      </c>
      <c r="C9" s="143"/>
      <c r="D9" s="143"/>
      <c r="E9" s="143"/>
      <c r="F9" s="144"/>
      <c r="G9" s="37"/>
      <c r="H9" s="37"/>
    </row>
    <row r="10" spans="2:8" ht="31.5" customHeight="1" x14ac:dyDescent="0.2">
      <c r="B10" s="145"/>
      <c r="C10" s="146"/>
      <c r="D10" s="146"/>
      <c r="E10" s="146"/>
      <c r="F10" s="147"/>
      <c r="G10" s="37"/>
      <c r="H10" s="37"/>
    </row>
    <row r="13" spans="2:8" ht="11.25" customHeight="1" x14ac:dyDescent="0.25">
      <c r="B13" s="1"/>
    </row>
    <row r="14" spans="2:8" ht="18" x14ac:dyDescent="0.25">
      <c r="B14" s="34"/>
      <c r="C14" s="35" t="s">
        <v>49</v>
      </c>
    </row>
    <row r="15" spans="2:8" ht="30" customHeight="1" x14ac:dyDescent="0.2">
      <c r="B15" s="33" t="s">
        <v>25</v>
      </c>
      <c r="C15" s="100">
        <f>'Kalte Speisen'!H39</f>
        <v>234.7</v>
      </c>
      <c r="F15" s="14"/>
    </row>
    <row r="16" spans="2:8" ht="30" customHeight="1" x14ac:dyDescent="0.2">
      <c r="B16" s="33" t="s">
        <v>26</v>
      </c>
      <c r="C16" s="100">
        <f>'Warme Speisen'!H42</f>
        <v>2136</v>
      </c>
      <c r="F16" s="15"/>
    </row>
    <row r="17" spans="2:3" ht="30" customHeight="1" x14ac:dyDescent="0.2">
      <c r="B17" s="33" t="s">
        <v>27</v>
      </c>
      <c r="C17" s="100">
        <f>Getränke!H33</f>
        <v>87</v>
      </c>
    </row>
    <row r="18" spans="2:3" ht="25.5" customHeight="1" x14ac:dyDescent="0.2">
      <c r="B18" s="36" t="s">
        <v>50</v>
      </c>
      <c r="C18" s="101">
        <f>SUM(C15:C17)</f>
        <v>2457.6999999999998</v>
      </c>
    </row>
    <row r="20" spans="2:3" ht="15.75" x14ac:dyDescent="0.25">
      <c r="B20" s="10" t="s">
        <v>48</v>
      </c>
      <c r="C20" s="102">
        <f>C18/'Kalte Speisen'!C10</f>
        <v>24.576999999999998</v>
      </c>
    </row>
  </sheetData>
  <sheetProtection sheet="1" objects="1" scenarios="1"/>
  <mergeCells count="1">
    <mergeCell ref="B9:F10"/>
  </mergeCells>
  <phoneticPr fontId="0" type="noConversion"/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>&amp;L&amp;8Brunch auf dem Bauernhof&amp;C&amp;8Kalkulation&amp;R&amp;8 12/2008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Kalte Speisen</vt:lpstr>
      <vt:lpstr>Warme Speisen</vt:lpstr>
      <vt:lpstr>Getränke</vt:lpstr>
      <vt:lpstr>Wareneinsatz Gesamt</vt:lpstr>
      <vt:lpstr>Getränke!Druckbereich</vt:lpstr>
      <vt:lpstr>'Kalte Speisen'!Druckbereich</vt:lpstr>
      <vt:lpstr>Übersicht!Druckbereich</vt:lpstr>
      <vt:lpstr>'Wareneinsatz Gesamt'!Druckbereich</vt:lpstr>
    </vt:vector>
  </TitlesOfParts>
  <Company>430a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thomasan</dc:creator>
  <cp:lastModifiedBy>Leppert, Christine (LEL-SG)</cp:lastModifiedBy>
  <cp:lastPrinted>2008-12-08T12:31:58Z</cp:lastPrinted>
  <dcterms:created xsi:type="dcterms:W3CDTF">2007-04-20T12:42:19Z</dcterms:created>
  <dcterms:modified xsi:type="dcterms:W3CDTF">2021-08-23T08:20:29Z</dcterms:modified>
</cp:coreProperties>
</file>